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 Classroom Data 2019\Rob Spahitz\"/>
    </mc:Choice>
  </mc:AlternateContent>
  <bookViews>
    <workbookView xWindow="1035" yWindow="1680" windowWidth="35940" windowHeight="16380" tabRatio="500" firstSheet="1" activeTab="2"/>
  </bookViews>
  <sheets>
    <sheet name="Sport Scores-RAW" sheetId="1" state="hidden" r:id="rId1"/>
    <sheet name="Sports Scores" sheetId="2" r:id="rId2"/>
    <sheet name="Chart Data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3" l="1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F3" i="3"/>
  <c r="E3" i="3"/>
  <c r="F2" i="3"/>
  <c r="E2" i="3"/>
  <c r="M3" i="1"/>
  <c r="A3" i="2"/>
  <c r="M4" i="1"/>
  <c r="A4" i="2"/>
  <c r="M5" i="1"/>
  <c r="A5" i="2"/>
  <c r="M6" i="1"/>
  <c r="A6" i="2"/>
  <c r="M7" i="1"/>
  <c r="A7" i="2"/>
  <c r="M8" i="1"/>
  <c r="A8" i="2"/>
  <c r="M9" i="1"/>
  <c r="A9" i="2"/>
  <c r="M10" i="1"/>
  <c r="A10" i="2"/>
  <c r="M11" i="1"/>
  <c r="A11" i="2"/>
  <c r="M12" i="1"/>
  <c r="A12" i="2"/>
  <c r="M13" i="1"/>
  <c r="A13" i="2"/>
  <c r="M14" i="1"/>
  <c r="A14" i="2"/>
  <c r="M15" i="1"/>
  <c r="A15" i="2"/>
  <c r="M16" i="1"/>
  <c r="A16" i="2"/>
  <c r="M17" i="1"/>
  <c r="A17" i="2"/>
  <c r="M18" i="1"/>
  <c r="A18" i="2"/>
  <c r="M19" i="1"/>
  <c r="A19" i="2"/>
  <c r="M20" i="1"/>
  <c r="A20" i="2"/>
  <c r="M21" i="1"/>
  <c r="A21" i="2"/>
  <c r="M22" i="1"/>
  <c r="A22" i="2"/>
  <c r="M23" i="1"/>
  <c r="A23" i="2"/>
  <c r="M24" i="1"/>
  <c r="A24" i="2"/>
  <c r="M25" i="1"/>
  <c r="A25" i="2"/>
  <c r="M26" i="1"/>
  <c r="A26" i="2"/>
  <c r="M27" i="1"/>
  <c r="A27" i="2"/>
  <c r="M28" i="1"/>
  <c r="A28" i="2"/>
  <c r="M29" i="1"/>
  <c r="A29" i="2"/>
  <c r="M30" i="1"/>
  <c r="A30" i="2"/>
  <c r="M31" i="1"/>
  <c r="A31" i="2"/>
  <c r="M32" i="1"/>
  <c r="A32" i="2"/>
  <c r="M33" i="1"/>
  <c r="A33" i="2"/>
  <c r="M34" i="1"/>
  <c r="A34" i="2"/>
  <c r="M35" i="1"/>
  <c r="A35" i="2"/>
  <c r="M36" i="1"/>
  <c r="A36" i="2"/>
  <c r="M37" i="1"/>
  <c r="A37" i="2"/>
  <c r="M38" i="1"/>
  <c r="A38" i="2"/>
  <c r="M39" i="1"/>
  <c r="A39" i="2"/>
  <c r="M40" i="1"/>
  <c r="A40" i="2"/>
  <c r="M41" i="1"/>
  <c r="A41" i="2"/>
  <c r="M42" i="1"/>
  <c r="A42" i="2"/>
  <c r="M43" i="1"/>
  <c r="A43" i="2"/>
  <c r="M44" i="1"/>
  <c r="A44" i="2"/>
  <c r="M45" i="1"/>
  <c r="A45" i="2"/>
  <c r="M46" i="1"/>
  <c r="A46" i="2"/>
  <c r="M47" i="1"/>
  <c r="A47" i="2"/>
  <c r="M48" i="1"/>
  <c r="A48" i="2"/>
  <c r="M49" i="1"/>
  <c r="A49" i="2"/>
  <c r="M50" i="1"/>
  <c r="A50" i="2"/>
  <c r="M51" i="1"/>
  <c r="A51" i="2"/>
  <c r="M52" i="1"/>
  <c r="A52" i="2"/>
  <c r="M53" i="1"/>
  <c r="A53" i="2"/>
  <c r="M54" i="1"/>
  <c r="A54" i="2"/>
  <c r="M55" i="1"/>
  <c r="A55" i="2"/>
  <c r="M56" i="1"/>
  <c r="A56" i="2"/>
  <c r="M57" i="1"/>
  <c r="A57" i="2"/>
  <c r="M58" i="1"/>
  <c r="A58" i="2"/>
  <c r="M59" i="1"/>
  <c r="A59" i="2"/>
  <c r="M60" i="1"/>
  <c r="A60" i="2"/>
  <c r="M61" i="1"/>
  <c r="A61" i="2"/>
  <c r="M62" i="1"/>
  <c r="A62" i="2"/>
  <c r="M63" i="1"/>
  <c r="A63" i="2"/>
  <c r="M64" i="1"/>
  <c r="A64" i="2"/>
  <c r="M65" i="1"/>
  <c r="A65" i="2"/>
  <c r="M66" i="1"/>
  <c r="A66" i="2"/>
  <c r="M67" i="1"/>
  <c r="A67" i="2"/>
  <c r="M68" i="1"/>
  <c r="A68" i="2"/>
  <c r="M69" i="1"/>
  <c r="A69" i="2"/>
  <c r="M70" i="1"/>
  <c r="A70" i="2"/>
  <c r="M71" i="1"/>
  <c r="A71" i="2"/>
  <c r="M72" i="1"/>
  <c r="A72" i="2"/>
  <c r="M73" i="1"/>
  <c r="A73" i="2"/>
  <c r="M74" i="1"/>
  <c r="A74" i="2"/>
  <c r="M75" i="1"/>
  <c r="A75" i="2"/>
  <c r="M76" i="1"/>
  <c r="A76" i="2"/>
  <c r="M77" i="1"/>
  <c r="A77" i="2"/>
  <c r="M78" i="1"/>
  <c r="A78" i="2"/>
  <c r="M79" i="1"/>
  <c r="A79" i="2"/>
  <c r="M80" i="1"/>
  <c r="A80" i="2"/>
  <c r="M81" i="1"/>
  <c r="A81" i="2"/>
  <c r="M82" i="1"/>
  <c r="A82" i="2"/>
  <c r="M83" i="1"/>
  <c r="A83" i="2"/>
  <c r="M84" i="1"/>
  <c r="A84" i="2"/>
  <c r="M85" i="1"/>
  <c r="A85" i="2"/>
  <c r="M86" i="1"/>
  <c r="A86" i="2"/>
  <c r="M87" i="1"/>
  <c r="A87" i="2"/>
  <c r="M88" i="1"/>
  <c r="A88" i="2"/>
  <c r="M89" i="1"/>
  <c r="A89" i="2"/>
  <c r="M90" i="1"/>
  <c r="A90" i="2"/>
  <c r="M91" i="1"/>
  <c r="A91" i="2"/>
  <c r="M92" i="1"/>
  <c r="A92" i="2"/>
  <c r="M93" i="1"/>
  <c r="A93" i="2"/>
  <c r="M94" i="1"/>
  <c r="A94" i="2"/>
  <c r="M95" i="1"/>
  <c r="A95" i="2"/>
  <c r="M96" i="1"/>
  <c r="A96" i="2"/>
  <c r="M97" i="1"/>
  <c r="A97" i="2"/>
  <c r="M98" i="1"/>
  <c r="A98" i="2"/>
  <c r="M99" i="1"/>
  <c r="A99" i="2"/>
  <c r="M100" i="1"/>
  <c r="A100" i="2"/>
  <c r="M101" i="1"/>
  <c r="A101" i="2"/>
  <c r="M102" i="1"/>
  <c r="A102" i="2"/>
  <c r="M103" i="1"/>
  <c r="A103" i="2"/>
  <c r="M104" i="1"/>
  <c r="A104" i="2"/>
  <c r="M105" i="1"/>
  <c r="A105" i="2"/>
  <c r="M106" i="1"/>
  <c r="A106" i="2"/>
  <c r="M2" i="1"/>
  <c r="A2" i="2"/>
  <c r="B3" i="2"/>
  <c r="P3" i="1"/>
  <c r="D3" i="2"/>
  <c r="J3" i="1"/>
  <c r="K3" i="1"/>
  <c r="Q3" i="1"/>
  <c r="E3" i="2"/>
  <c r="I3" i="2"/>
  <c r="J3" i="2"/>
  <c r="K3" i="2"/>
  <c r="B4" i="2"/>
  <c r="P4" i="1"/>
  <c r="D4" i="2"/>
  <c r="J4" i="1"/>
  <c r="K4" i="1"/>
  <c r="Q4" i="1"/>
  <c r="E4" i="2"/>
  <c r="I4" i="2"/>
  <c r="J4" i="2"/>
  <c r="K4" i="2"/>
  <c r="B5" i="2"/>
  <c r="P5" i="1"/>
  <c r="D5" i="2"/>
  <c r="J5" i="1"/>
  <c r="K5" i="1"/>
  <c r="Q5" i="1"/>
  <c r="E5" i="2"/>
  <c r="I5" i="2"/>
  <c r="J5" i="2"/>
  <c r="K5" i="2"/>
  <c r="B6" i="2"/>
  <c r="P6" i="1"/>
  <c r="D6" i="2"/>
  <c r="J6" i="1"/>
  <c r="K6" i="1"/>
  <c r="Q6" i="1"/>
  <c r="E6" i="2"/>
  <c r="I6" i="2"/>
  <c r="J6" i="2"/>
  <c r="K6" i="2"/>
  <c r="B7" i="2"/>
  <c r="P7" i="1"/>
  <c r="D7" i="2"/>
  <c r="J7" i="1"/>
  <c r="K7" i="1"/>
  <c r="Q7" i="1"/>
  <c r="E7" i="2"/>
  <c r="I7" i="2"/>
  <c r="J7" i="2"/>
  <c r="K7" i="2"/>
  <c r="B8" i="2"/>
  <c r="P8" i="1"/>
  <c r="D8" i="2"/>
  <c r="J8" i="1"/>
  <c r="K8" i="1"/>
  <c r="Q8" i="1"/>
  <c r="E8" i="2"/>
  <c r="I8" i="2"/>
  <c r="J8" i="2"/>
  <c r="K8" i="2"/>
  <c r="B9" i="2"/>
  <c r="P9" i="1"/>
  <c r="D9" i="2"/>
  <c r="J9" i="1"/>
  <c r="K9" i="1"/>
  <c r="Q9" i="1"/>
  <c r="E9" i="2"/>
  <c r="I9" i="2"/>
  <c r="J9" i="2"/>
  <c r="K9" i="2"/>
  <c r="B10" i="2"/>
  <c r="P10" i="1"/>
  <c r="D10" i="2"/>
  <c r="J10" i="1"/>
  <c r="K10" i="1"/>
  <c r="Q10" i="1"/>
  <c r="E10" i="2"/>
  <c r="I10" i="2"/>
  <c r="J10" i="2"/>
  <c r="K10" i="2"/>
  <c r="B11" i="2"/>
  <c r="P11" i="1"/>
  <c r="D11" i="2"/>
  <c r="J11" i="1"/>
  <c r="K11" i="1"/>
  <c r="Q11" i="1"/>
  <c r="E11" i="2"/>
  <c r="I11" i="2"/>
  <c r="J11" i="2"/>
  <c r="K11" i="2"/>
  <c r="B12" i="2"/>
  <c r="P12" i="1"/>
  <c r="D12" i="2"/>
  <c r="J12" i="1"/>
  <c r="K12" i="1"/>
  <c r="Q12" i="1"/>
  <c r="E12" i="2"/>
  <c r="I12" i="2"/>
  <c r="J12" i="2"/>
  <c r="K12" i="2"/>
  <c r="B13" i="2"/>
  <c r="P13" i="1"/>
  <c r="D13" i="2"/>
  <c r="J13" i="1"/>
  <c r="K13" i="1"/>
  <c r="Q13" i="1"/>
  <c r="E13" i="2"/>
  <c r="I13" i="2"/>
  <c r="J13" i="2"/>
  <c r="K13" i="2"/>
  <c r="B14" i="2"/>
  <c r="P14" i="1"/>
  <c r="D14" i="2"/>
  <c r="J14" i="1"/>
  <c r="K14" i="1"/>
  <c r="Q14" i="1"/>
  <c r="E14" i="2"/>
  <c r="I14" i="2"/>
  <c r="J14" i="2"/>
  <c r="K14" i="2"/>
  <c r="B15" i="2"/>
  <c r="P15" i="1"/>
  <c r="D15" i="2"/>
  <c r="J15" i="1"/>
  <c r="K15" i="1"/>
  <c r="Q15" i="1"/>
  <c r="E15" i="2"/>
  <c r="I15" i="2"/>
  <c r="J15" i="2"/>
  <c r="K15" i="2"/>
  <c r="B16" i="2"/>
  <c r="P16" i="1"/>
  <c r="D16" i="2"/>
  <c r="J16" i="1"/>
  <c r="K16" i="1"/>
  <c r="Q16" i="1"/>
  <c r="E16" i="2"/>
  <c r="I16" i="2"/>
  <c r="J16" i="2"/>
  <c r="K16" i="2"/>
  <c r="B17" i="2"/>
  <c r="P17" i="1"/>
  <c r="D17" i="2"/>
  <c r="J17" i="1"/>
  <c r="K17" i="1"/>
  <c r="Q17" i="1"/>
  <c r="E17" i="2"/>
  <c r="I17" i="2"/>
  <c r="J17" i="2"/>
  <c r="K17" i="2"/>
  <c r="B18" i="2"/>
  <c r="P18" i="1"/>
  <c r="D18" i="2"/>
  <c r="J18" i="1"/>
  <c r="K18" i="1"/>
  <c r="Q18" i="1"/>
  <c r="E18" i="2"/>
  <c r="I18" i="2"/>
  <c r="J18" i="2"/>
  <c r="K18" i="2"/>
  <c r="B19" i="2"/>
  <c r="P19" i="1"/>
  <c r="D19" i="2"/>
  <c r="J19" i="1"/>
  <c r="K19" i="1"/>
  <c r="Q19" i="1"/>
  <c r="E19" i="2"/>
  <c r="I19" i="2"/>
  <c r="J19" i="2"/>
  <c r="K19" i="2"/>
  <c r="B20" i="2"/>
  <c r="P20" i="1"/>
  <c r="D20" i="2"/>
  <c r="J20" i="1"/>
  <c r="K20" i="1"/>
  <c r="Q20" i="1"/>
  <c r="E20" i="2"/>
  <c r="I20" i="2"/>
  <c r="J20" i="2"/>
  <c r="K20" i="2"/>
  <c r="B21" i="2"/>
  <c r="P21" i="1"/>
  <c r="D21" i="2"/>
  <c r="J21" i="1"/>
  <c r="K21" i="1"/>
  <c r="Q21" i="1"/>
  <c r="E21" i="2"/>
  <c r="I21" i="2"/>
  <c r="J21" i="2"/>
  <c r="K21" i="2"/>
  <c r="B22" i="2"/>
  <c r="P22" i="1"/>
  <c r="D22" i="2"/>
  <c r="J22" i="1"/>
  <c r="K22" i="1"/>
  <c r="Q22" i="1"/>
  <c r="E22" i="2"/>
  <c r="I22" i="2"/>
  <c r="J22" i="2"/>
  <c r="K22" i="2"/>
  <c r="B23" i="2"/>
  <c r="P23" i="1"/>
  <c r="D23" i="2"/>
  <c r="J23" i="1"/>
  <c r="K23" i="1"/>
  <c r="Q23" i="1"/>
  <c r="E23" i="2"/>
  <c r="I23" i="2"/>
  <c r="J23" i="2"/>
  <c r="K23" i="2"/>
  <c r="B24" i="2"/>
  <c r="P24" i="1"/>
  <c r="D24" i="2"/>
  <c r="J24" i="1"/>
  <c r="K24" i="1"/>
  <c r="Q24" i="1"/>
  <c r="E24" i="2"/>
  <c r="I24" i="2"/>
  <c r="J24" i="2"/>
  <c r="K24" i="2"/>
  <c r="B25" i="2"/>
  <c r="P25" i="1"/>
  <c r="D25" i="2"/>
  <c r="J25" i="1"/>
  <c r="K25" i="1"/>
  <c r="Q25" i="1"/>
  <c r="E25" i="2"/>
  <c r="I25" i="2"/>
  <c r="J25" i="2"/>
  <c r="K25" i="2"/>
  <c r="B26" i="2"/>
  <c r="P26" i="1"/>
  <c r="D26" i="2"/>
  <c r="J26" i="1"/>
  <c r="K26" i="1"/>
  <c r="Q26" i="1"/>
  <c r="E26" i="2"/>
  <c r="I26" i="2"/>
  <c r="J26" i="2"/>
  <c r="K26" i="2"/>
  <c r="B27" i="2"/>
  <c r="P27" i="1"/>
  <c r="D27" i="2"/>
  <c r="J27" i="1"/>
  <c r="K27" i="1"/>
  <c r="Q27" i="1"/>
  <c r="E27" i="2"/>
  <c r="I27" i="2"/>
  <c r="J27" i="2"/>
  <c r="K27" i="2"/>
  <c r="B28" i="2"/>
  <c r="P28" i="1"/>
  <c r="D28" i="2"/>
  <c r="J28" i="1"/>
  <c r="K28" i="1"/>
  <c r="Q28" i="1"/>
  <c r="E28" i="2"/>
  <c r="I28" i="2"/>
  <c r="J28" i="2"/>
  <c r="K28" i="2"/>
  <c r="B29" i="2"/>
  <c r="P29" i="1"/>
  <c r="D29" i="2"/>
  <c r="J29" i="1"/>
  <c r="K29" i="1"/>
  <c r="Q29" i="1"/>
  <c r="E29" i="2"/>
  <c r="I29" i="2"/>
  <c r="J29" i="2"/>
  <c r="K29" i="2"/>
  <c r="B30" i="2"/>
  <c r="P30" i="1"/>
  <c r="D30" i="2"/>
  <c r="J30" i="1"/>
  <c r="K30" i="1"/>
  <c r="Q30" i="1"/>
  <c r="E30" i="2"/>
  <c r="I30" i="2"/>
  <c r="J30" i="2"/>
  <c r="K30" i="2"/>
  <c r="B31" i="2"/>
  <c r="P31" i="1"/>
  <c r="D31" i="2"/>
  <c r="J31" i="1"/>
  <c r="K31" i="1"/>
  <c r="Q31" i="1"/>
  <c r="E31" i="2"/>
  <c r="I31" i="2"/>
  <c r="J31" i="2"/>
  <c r="K31" i="2"/>
  <c r="B32" i="2"/>
  <c r="P32" i="1"/>
  <c r="D32" i="2"/>
  <c r="J32" i="1"/>
  <c r="K32" i="1"/>
  <c r="Q32" i="1"/>
  <c r="E32" i="2"/>
  <c r="I32" i="2"/>
  <c r="J32" i="2"/>
  <c r="K32" i="2"/>
  <c r="B33" i="2"/>
  <c r="P33" i="1"/>
  <c r="D33" i="2"/>
  <c r="J33" i="1"/>
  <c r="K33" i="1"/>
  <c r="Q33" i="1"/>
  <c r="E33" i="2"/>
  <c r="I33" i="2"/>
  <c r="J33" i="2"/>
  <c r="K33" i="2"/>
  <c r="B34" i="2"/>
  <c r="P34" i="1"/>
  <c r="D34" i="2"/>
  <c r="J34" i="1"/>
  <c r="K34" i="1"/>
  <c r="Q34" i="1"/>
  <c r="E34" i="2"/>
  <c r="I34" i="2"/>
  <c r="J34" i="2"/>
  <c r="K34" i="2"/>
  <c r="B35" i="2"/>
  <c r="P35" i="1"/>
  <c r="D35" i="2"/>
  <c r="J35" i="1"/>
  <c r="K35" i="1"/>
  <c r="Q35" i="1"/>
  <c r="E35" i="2"/>
  <c r="I35" i="2"/>
  <c r="J35" i="2"/>
  <c r="K35" i="2"/>
  <c r="B36" i="2"/>
  <c r="P36" i="1"/>
  <c r="D36" i="2"/>
  <c r="J36" i="1"/>
  <c r="K36" i="1"/>
  <c r="Q36" i="1"/>
  <c r="E36" i="2"/>
  <c r="I36" i="2"/>
  <c r="J36" i="2"/>
  <c r="K36" i="2"/>
  <c r="B37" i="2"/>
  <c r="P37" i="1"/>
  <c r="D37" i="2"/>
  <c r="J37" i="1"/>
  <c r="K37" i="1"/>
  <c r="Q37" i="1"/>
  <c r="E37" i="2"/>
  <c r="I37" i="2"/>
  <c r="J37" i="2"/>
  <c r="K37" i="2"/>
  <c r="B38" i="2"/>
  <c r="P38" i="1"/>
  <c r="D38" i="2"/>
  <c r="J38" i="1"/>
  <c r="K38" i="1"/>
  <c r="Q38" i="1"/>
  <c r="E38" i="2"/>
  <c r="I38" i="2"/>
  <c r="J38" i="2"/>
  <c r="K38" i="2"/>
  <c r="B39" i="2"/>
  <c r="P39" i="1"/>
  <c r="D39" i="2"/>
  <c r="J39" i="1"/>
  <c r="K39" i="1"/>
  <c r="Q39" i="1"/>
  <c r="E39" i="2"/>
  <c r="I39" i="2"/>
  <c r="J39" i="2"/>
  <c r="K39" i="2"/>
  <c r="B40" i="2"/>
  <c r="P40" i="1"/>
  <c r="D40" i="2"/>
  <c r="J40" i="1"/>
  <c r="K40" i="1"/>
  <c r="Q40" i="1"/>
  <c r="E40" i="2"/>
  <c r="I40" i="2"/>
  <c r="J40" i="2"/>
  <c r="K40" i="2"/>
  <c r="B41" i="2"/>
  <c r="P41" i="1"/>
  <c r="D41" i="2"/>
  <c r="J41" i="1"/>
  <c r="K41" i="1"/>
  <c r="Q41" i="1"/>
  <c r="E41" i="2"/>
  <c r="I41" i="2"/>
  <c r="J41" i="2"/>
  <c r="K41" i="2"/>
  <c r="B42" i="2"/>
  <c r="P42" i="1"/>
  <c r="D42" i="2"/>
  <c r="J42" i="1"/>
  <c r="K42" i="1"/>
  <c r="Q42" i="1"/>
  <c r="E42" i="2"/>
  <c r="I42" i="2"/>
  <c r="J42" i="2"/>
  <c r="K42" i="2"/>
  <c r="B43" i="2"/>
  <c r="P43" i="1"/>
  <c r="D43" i="2"/>
  <c r="J43" i="1"/>
  <c r="K43" i="1"/>
  <c r="Q43" i="1"/>
  <c r="E43" i="2"/>
  <c r="I43" i="2"/>
  <c r="J43" i="2"/>
  <c r="K43" i="2"/>
  <c r="B44" i="2"/>
  <c r="P44" i="1"/>
  <c r="D44" i="2"/>
  <c r="J44" i="1"/>
  <c r="K44" i="1"/>
  <c r="Q44" i="1"/>
  <c r="E44" i="2"/>
  <c r="I44" i="2"/>
  <c r="J44" i="2"/>
  <c r="K44" i="2"/>
  <c r="B45" i="2"/>
  <c r="P45" i="1"/>
  <c r="D45" i="2"/>
  <c r="J45" i="1"/>
  <c r="K45" i="1"/>
  <c r="Q45" i="1"/>
  <c r="E45" i="2"/>
  <c r="I45" i="2"/>
  <c r="J45" i="2"/>
  <c r="K45" i="2"/>
  <c r="B46" i="2"/>
  <c r="P46" i="1"/>
  <c r="D46" i="2"/>
  <c r="J46" i="1"/>
  <c r="K46" i="1"/>
  <c r="Q46" i="1"/>
  <c r="E46" i="2"/>
  <c r="I46" i="2"/>
  <c r="J46" i="2"/>
  <c r="K46" i="2"/>
  <c r="B47" i="2"/>
  <c r="P47" i="1"/>
  <c r="D47" i="2"/>
  <c r="J47" i="1"/>
  <c r="K47" i="1"/>
  <c r="Q47" i="1"/>
  <c r="E47" i="2"/>
  <c r="I47" i="2"/>
  <c r="J47" i="2"/>
  <c r="K47" i="2"/>
  <c r="B48" i="2"/>
  <c r="P48" i="1"/>
  <c r="D48" i="2"/>
  <c r="J48" i="1"/>
  <c r="K48" i="1"/>
  <c r="Q48" i="1"/>
  <c r="E48" i="2"/>
  <c r="I48" i="2"/>
  <c r="J48" i="2"/>
  <c r="K48" i="2"/>
  <c r="B49" i="2"/>
  <c r="P49" i="1"/>
  <c r="D49" i="2"/>
  <c r="J49" i="1"/>
  <c r="K49" i="1"/>
  <c r="Q49" i="1"/>
  <c r="E49" i="2"/>
  <c r="I49" i="2"/>
  <c r="J49" i="2"/>
  <c r="K49" i="2"/>
  <c r="B50" i="2"/>
  <c r="P50" i="1"/>
  <c r="D50" i="2"/>
  <c r="J50" i="1"/>
  <c r="K50" i="1"/>
  <c r="Q50" i="1"/>
  <c r="E50" i="2"/>
  <c r="I50" i="2"/>
  <c r="J50" i="2"/>
  <c r="K50" i="2"/>
  <c r="B51" i="2"/>
  <c r="P51" i="1"/>
  <c r="D51" i="2"/>
  <c r="J51" i="1"/>
  <c r="K51" i="1"/>
  <c r="Q51" i="1"/>
  <c r="E51" i="2"/>
  <c r="I51" i="2"/>
  <c r="J51" i="2"/>
  <c r="K51" i="2"/>
  <c r="B52" i="2"/>
  <c r="P52" i="1"/>
  <c r="D52" i="2"/>
  <c r="J52" i="1"/>
  <c r="K52" i="1"/>
  <c r="Q52" i="1"/>
  <c r="E52" i="2"/>
  <c r="I52" i="2"/>
  <c r="J52" i="2"/>
  <c r="K52" i="2"/>
  <c r="B53" i="2"/>
  <c r="P53" i="1"/>
  <c r="D53" i="2"/>
  <c r="J53" i="1"/>
  <c r="K53" i="1"/>
  <c r="Q53" i="1"/>
  <c r="E53" i="2"/>
  <c r="I53" i="2"/>
  <c r="J53" i="2"/>
  <c r="K53" i="2"/>
  <c r="B54" i="2"/>
  <c r="P54" i="1"/>
  <c r="D54" i="2"/>
  <c r="J54" i="1"/>
  <c r="K54" i="1"/>
  <c r="Q54" i="1"/>
  <c r="E54" i="2"/>
  <c r="I54" i="2"/>
  <c r="J54" i="2"/>
  <c r="K54" i="2"/>
  <c r="B55" i="2"/>
  <c r="P55" i="1"/>
  <c r="D55" i="2"/>
  <c r="J55" i="1"/>
  <c r="K55" i="1"/>
  <c r="Q55" i="1"/>
  <c r="E55" i="2"/>
  <c r="I55" i="2"/>
  <c r="J55" i="2"/>
  <c r="K55" i="2"/>
  <c r="B56" i="2"/>
  <c r="P56" i="1"/>
  <c r="D56" i="2"/>
  <c r="J56" i="1"/>
  <c r="K56" i="1"/>
  <c r="Q56" i="1"/>
  <c r="E56" i="2"/>
  <c r="I56" i="2"/>
  <c r="J56" i="2"/>
  <c r="K56" i="2"/>
  <c r="B57" i="2"/>
  <c r="P57" i="1"/>
  <c r="D57" i="2"/>
  <c r="J57" i="1"/>
  <c r="K57" i="1"/>
  <c r="Q57" i="1"/>
  <c r="E57" i="2"/>
  <c r="I57" i="2"/>
  <c r="J57" i="2"/>
  <c r="K57" i="2"/>
  <c r="B58" i="2"/>
  <c r="P58" i="1"/>
  <c r="D58" i="2"/>
  <c r="J58" i="1"/>
  <c r="K58" i="1"/>
  <c r="Q58" i="1"/>
  <c r="E58" i="2"/>
  <c r="I58" i="2"/>
  <c r="J58" i="2"/>
  <c r="K58" i="2"/>
  <c r="B59" i="2"/>
  <c r="P59" i="1"/>
  <c r="D59" i="2"/>
  <c r="J59" i="1"/>
  <c r="K59" i="1"/>
  <c r="Q59" i="1"/>
  <c r="E59" i="2"/>
  <c r="I59" i="2"/>
  <c r="J59" i="2"/>
  <c r="K59" i="2"/>
  <c r="B60" i="2"/>
  <c r="P60" i="1"/>
  <c r="D60" i="2"/>
  <c r="J60" i="1"/>
  <c r="K60" i="1"/>
  <c r="Q60" i="1"/>
  <c r="E60" i="2"/>
  <c r="I60" i="2"/>
  <c r="J60" i="2"/>
  <c r="K60" i="2"/>
  <c r="B61" i="2"/>
  <c r="P61" i="1"/>
  <c r="D61" i="2"/>
  <c r="J61" i="1"/>
  <c r="K61" i="1"/>
  <c r="Q61" i="1"/>
  <c r="E61" i="2"/>
  <c r="I61" i="2"/>
  <c r="J61" i="2"/>
  <c r="K61" i="2"/>
  <c r="B62" i="2"/>
  <c r="P62" i="1"/>
  <c r="D62" i="2"/>
  <c r="J62" i="1"/>
  <c r="K62" i="1"/>
  <c r="Q62" i="1"/>
  <c r="E62" i="2"/>
  <c r="I62" i="2"/>
  <c r="J62" i="2"/>
  <c r="K62" i="2"/>
  <c r="B63" i="2"/>
  <c r="P63" i="1"/>
  <c r="D63" i="2"/>
  <c r="J63" i="1"/>
  <c r="K63" i="1"/>
  <c r="Q63" i="1"/>
  <c r="E63" i="2"/>
  <c r="I63" i="2"/>
  <c r="J63" i="2"/>
  <c r="K63" i="2"/>
  <c r="B64" i="2"/>
  <c r="P64" i="1"/>
  <c r="D64" i="2"/>
  <c r="J64" i="1"/>
  <c r="K64" i="1"/>
  <c r="Q64" i="1"/>
  <c r="E64" i="2"/>
  <c r="I64" i="2"/>
  <c r="J64" i="2"/>
  <c r="K64" i="2"/>
  <c r="B65" i="2"/>
  <c r="P65" i="1"/>
  <c r="D65" i="2"/>
  <c r="J65" i="1"/>
  <c r="K65" i="1"/>
  <c r="Q65" i="1"/>
  <c r="E65" i="2"/>
  <c r="I65" i="2"/>
  <c r="J65" i="2"/>
  <c r="K65" i="2"/>
  <c r="B66" i="2"/>
  <c r="P66" i="1"/>
  <c r="D66" i="2"/>
  <c r="J66" i="1"/>
  <c r="K66" i="1"/>
  <c r="Q66" i="1"/>
  <c r="E66" i="2"/>
  <c r="I66" i="2"/>
  <c r="J66" i="2"/>
  <c r="K66" i="2"/>
  <c r="B67" i="2"/>
  <c r="P67" i="1"/>
  <c r="D67" i="2"/>
  <c r="J67" i="1"/>
  <c r="K67" i="1"/>
  <c r="Q67" i="1"/>
  <c r="E67" i="2"/>
  <c r="I67" i="2"/>
  <c r="J67" i="2"/>
  <c r="K67" i="2"/>
  <c r="B68" i="2"/>
  <c r="P68" i="1"/>
  <c r="D68" i="2"/>
  <c r="J68" i="1"/>
  <c r="K68" i="1"/>
  <c r="Q68" i="1"/>
  <c r="E68" i="2"/>
  <c r="I68" i="2"/>
  <c r="J68" i="2"/>
  <c r="K68" i="2"/>
  <c r="B69" i="2"/>
  <c r="P69" i="1"/>
  <c r="D69" i="2"/>
  <c r="J69" i="1"/>
  <c r="K69" i="1"/>
  <c r="Q69" i="1"/>
  <c r="E69" i="2"/>
  <c r="I69" i="2"/>
  <c r="J69" i="2"/>
  <c r="K69" i="2"/>
  <c r="B70" i="2"/>
  <c r="P70" i="1"/>
  <c r="D70" i="2"/>
  <c r="J70" i="1"/>
  <c r="K70" i="1"/>
  <c r="Q70" i="1"/>
  <c r="E70" i="2"/>
  <c r="I70" i="2"/>
  <c r="J70" i="2"/>
  <c r="K70" i="2"/>
  <c r="B71" i="2"/>
  <c r="P71" i="1"/>
  <c r="D71" i="2"/>
  <c r="J71" i="1"/>
  <c r="K71" i="1"/>
  <c r="Q71" i="1"/>
  <c r="E71" i="2"/>
  <c r="I71" i="2"/>
  <c r="J71" i="2"/>
  <c r="K71" i="2"/>
  <c r="B72" i="2"/>
  <c r="P72" i="1"/>
  <c r="D72" i="2"/>
  <c r="J72" i="1"/>
  <c r="K72" i="1"/>
  <c r="Q72" i="1"/>
  <c r="E72" i="2"/>
  <c r="I72" i="2"/>
  <c r="J72" i="2"/>
  <c r="K72" i="2"/>
  <c r="B73" i="2"/>
  <c r="P73" i="1"/>
  <c r="D73" i="2"/>
  <c r="J73" i="1"/>
  <c r="K73" i="1"/>
  <c r="Q73" i="1"/>
  <c r="E73" i="2"/>
  <c r="I73" i="2"/>
  <c r="J73" i="2"/>
  <c r="K73" i="2"/>
  <c r="B74" i="2"/>
  <c r="P74" i="1"/>
  <c r="D74" i="2"/>
  <c r="J74" i="1"/>
  <c r="K74" i="1"/>
  <c r="Q74" i="1"/>
  <c r="E74" i="2"/>
  <c r="I74" i="2"/>
  <c r="J74" i="2"/>
  <c r="K74" i="2"/>
  <c r="B75" i="2"/>
  <c r="P75" i="1"/>
  <c r="D75" i="2"/>
  <c r="J75" i="1"/>
  <c r="K75" i="1"/>
  <c r="Q75" i="1"/>
  <c r="E75" i="2"/>
  <c r="I75" i="2"/>
  <c r="J75" i="2"/>
  <c r="K75" i="2"/>
  <c r="B76" i="2"/>
  <c r="P76" i="1"/>
  <c r="D76" i="2"/>
  <c r="J76" i="1"/>
  <c r="K76" i="1"/>
  <c r="Q76" i="1"/>
  <c r="E76" i="2"/>
  <c r="I76" i="2"/>
  <c r="J76" i="2"/>
  <c r="K76" i="2"/>
  <c r="B77" i="2"/>
  <c r="P77" i="1"/>
  <c r="D77" i="2"/>
  <c r="J77" i="1"/>
  <c r="K77" i="1"/>
  <c r="Q77" i="1"/>
  <c r="E77" i="2"/>
  <c r="I77" i="2"/>
  <c r="J77" i="2"/>
  <c r="K77" i="2"/>
  <c r="B78" i="2"/>
  <c r="P78" i="1"/>
  <c r="D78" i="2"/>
  <c r="J78" i="1"/>
  <c r="K78" i="1"/>
  <c r="Q78" i="1"/>
  <c r="E78" i="2"/>
  <c r="I78" i="2"/>
  <c r="J78" i="2"/>
  <c r="K78" i="2"/>
  <c r="B79" i="2"/>
  <c r="P79" i="1"/>
  <c r="D79" i="2"/>
  <c r="J79" i="1"/>
  <c r="K79" i="1"/>
  <c r="Q79" i="1"/>
  <c r="E79" i="2"/>
  <c r="I79" i="2"/>
  <c r="J79" i="2"/>
  <c r="K79" i="2"/>
  <c r="B80" i="2"/>
  <c r="P80" i="1"/>
  <c r="D80" i="2"/>
  <c r="J80" i="1"/>
  <c r="K80" i="1"/>
  <c r="Q80" i="1"/>
  <c r="E80" i="2"/>
  <c r="I80" i="2"/>
  <c r="J80" i="2"/>
  <c r="K80" i="2"/>
  <c r="B81" i="2"/>
  <c r="P81" i="1"/>
  <c r="D81" i="2"/>
  <c r="J81" i="1"/>
  <c r="K81" i="1"/>
  <c r="Q81" i="1"/>
  <c r="E81" i="2"/>
  <c r="I81" i="2"/>
  <c r="J81" i="2"/>
  <c r="K81" i="2"/>
  <c r="B82" i="2"/>
  <c r="P82" i="1"/>
  <c r="D82" i="2"/>
  <c r="J82" i="1"/>
  <c r="K82" i="1"/>
  <c r="Q82" i="1"/>
  <c r="E82" i="2"/>
  <c r="I82" i="2"/>
  <c r="J82" i="2"/>
  <c r="K82" i="2"/>
  <c r="B83" i="2"/>
  <c r="P83" i="1"/>
  <c r="D83" i="2"/>
  <c r="J83" i="1"/>
  <c r="K83" i="1"/>
  <c r="Q83" i="1"/>
  <c r="E83" i="2"/>
  <c r="I83" i="2"/>
  <c r="J83" i="2"/>
  <c r="K83" i="2"/>
  <c r="B84" i="2"/>
  <c r="P84" i="1"/>
  <c r="D84" i="2"/>
  <c r="J84" i="1"/>
  <c r="K84" i="1"/>
  <c r="Q84" i="1"/>
  <c r="E84" i="2"/>
  <c r="I84" i="2"/>
  <c r="J84" i="2"/>
  <c r="K84" i="2"/>
  <c r="B85" i="2"/>
  <c r="P85" i="1"/>
  <c r="D85" i="2"/>
  <c r="J85" i="1"/>
  <c r="K85" i="1"/>
  <c r="Q85" i="1"/>
  <c r="E85" i="2"/>
  <c r="I85" i="2"/>
  <c r="J85" i="2"/>
  <c r="K85" i="2"/>
  <c r="B86" i="2"/>
  <c r="P86" i="1"/>
  <c r="D86" i="2"/>
  <c r="J86" i="1"/>
  <c r="K86" i="1"/>
  <c r="Q86" i="1"/>
  <c r="E86" i="2"/>
  <c r="I86" i="2"/>
  <c r="J86" i="2"/>
  <c r="K86" i="2"/>
  <c r="B87" i="2"/>
  <c r="P87" i="1"/>
  <c r="D87" i="2"/>
  <c r="J87" i="1"/>
  <c r="K87" i="1"/>
  <c r="Q87" i="1"/>
  <c r="E87" i="2"/>
  <c r="I87" i="2"/>
  <c r="J87" i="2"/>
  <c r="K87" i="2"/>
  <c r="B88" i="2"/>
  <c r="P88" i="1"/>
  <c r="D88" i="2"/>
  <c r="J88" i="1"/>
  <c r="K88" i="1"/>
  <c r="Q88" i="1"/>
  <c r="E88" i="2"/>
  <c r="I88" i="2"/>
  <c r="J88" i="2"/>
  <c r="K88" i="2"/>
  <c r="B89" i="2"/>
  <c r="P89" i="1"/>
  <c r="D89" i="2"/>
  <c r="J89" i="1"/>
  <c r="K89" i="1"/>
  <c r="Q89" i="1"/>
  <c r="E89" i="2"/>
  <c r="I89" i="2"/>
  <c r="J89" i="2"/>
  <c r="K89" i="2"/>
  <c r="B90" i="2"/>
  <c r="P90" i="1"/>
  <c r="D90" i="2"/>
  <c r="J90" i="1"/>
  <c r="K90" i="1"/>
  <c r="Q90" i="1"/>
  <c r="E90" i="2"/>
  <c r="I90" i="2"/>
  <c r="J90" i="2"/>
  <c r="K90" i="2"/>
  <c r="B91" i="2"/>
  <c r="P91" i="1"/>
  <c r="D91" i="2"/>
  <c r="J91" i="1"/>
  <c r="K91" i="1"/>
  <c r="Q91" i="1"/>
  <c r="E91" i="2"/>
  <c r="I91" i="2"/>
  <c r="J91" i="2"/>
  <c r="K91" i="2"/>
  <c r="B92" i="2"/>
  <c r="P92" i="1"/>
  <c r="D92" i="2"/>
  <c r="J92" i="1"/>
  <c r="K92" i="1"/>
  <c r="Q92" i="1"/>
  <c r="E92" i="2"/>
  <c r="I92" i="2"/>
  <c r="J92" i="2"/>
  <c r="K92" i="2"/>
  <c r="B93" i="2"/>
  <c r="P93" i="1"/>
  <c r="D93" i="2"/>
  <c r="J93" i="1"/>
  <c r="K93" i="1"/>
  <c r="Q93" i="1"/>
  <c r="E93" i="2"/>
  <c r="I93" i="2"/>
  <c r="J93" i="2"/>
  <c r="K93" i="2"/>
  <c r="B94" i="2"/>
  <c r="P94" i="1"/>
  <c r="D94" i="2"/>
  <c r="J94" i="1"/>
  <c r="K94" i="1"/>
  <c r="Q94" i="1"/>
  <c r="E94" i="2"/>
  <c r="I94" i="2"/>
  <c r="J94" i="2"/>
  <c r="K94" i="2"/>
  <c r="B95" i="2"/>
  <c r="P95" i="1"/>
  <c r="D95" i="2"/>
  <c r="J95" i="1"/>
  <c r="K95" i="1"/>
  <c r="Q95" i="1"/>
  <c r="E95" i="2"/>
  <c r="I95" i="2"/>
  <c r="J95" i="2"/>
  <c r="K95" i="2"/>
  <c r="B96" i="2"/>
  <c r="P96" i="1"/>
  <c r="D96" i="2"/>
  <c r="J96" i="1"/>
  <c r="K96" i="1"/>
  <c r="Q96" i="1"/>
  <c r="E96" i="2"/>
  <c r="I96" i="2"/>
  <c r="J96" i="2"/>
  <c r="K96" i="2"/>
  <c r="B97" i="2"/>
  <c r="P97" i="1"/>
  <c r="D97" i="2"/>
  <c r="J97" i="1"/>
  <c r="K97" i="1"/>
  <c r="Q97" i="1"/>
  <c r="E97" i="2"/>
  <c r="I97" i="2"/>
  <c r="J97" i="2"/>
  <c r="K97" i="2"/>
  <c r="B98" i="2"/>
  <c r="P98" i="1"/>
  <c r="D98" i="2"/>
  <c r="J98" i="1"/>
  <c r="K98" i="1"/>
  <c r="Q98" i="1"/>
  <c r="E98" i="2"/>
  <c r="I98" i="2"/>
  <c r="J98" i="2"/>
  <c r="K98" i="2"/>
  <c r="B99" i="2"/>
  <c r="P99" i="1"/>
  <c r="D99" i="2"/>
  <c r="J99" i="1"/>
  <c r="K99" i="1"/>
  <c r="Q99" i="1"/>
  <c r="E99" i="2"/>
  <c r="I99" i="2"/>
  <c r="J99" i="2"/>
  <c r="K99" i="2"/>
  <c r="B100" i="2"/>
  <c r="P100" i="1"/>
  <c r="D100" i="2"/>
  <c r="J100" i="1"/>
  <c r="K100" i="1"/>
  <c r="Q100" i="1"/>
  <c r="E100" i="2"/>
  <c r="I100" i="2"/>
  <c r="J100" i="2"/>
  <c r="K100" i="2"/>
  <c r="B101" i="2"/>
  <c r="P101" i="1"/>
  <c r="D101" i="2"/>
  <c r="J101" i="1"/>
  <c r="K101" i="1"/>
  <c r="Q101" i="1"/>
  <c r="E101" i="2"/>
  <c r="I101" i="2"/>
  <c r="J101" i="2"/>
  <c r="K101" i="2"/>
  <c r="B102" i="2"/>
  <c r="P102" i="1"/>
  <c r="D102" i="2"/>
  <c r="J102" i="1"/>
  <c r="K102" i="1"/>
  <c r="Q102" i="1"/>
  <c r="E102" i="2"/>
  <c r="I102" i="2"/>
  <c r="J102" i="2"/>
  <c r="K102" i="2"/>
  <c r="B103" i="2"/>
  <c r="P103" i="1"/>
  <c r="D103" i="2"/>
  <c r="J103" i="1"/>
  <c r="K103" i="1"/>
  <c r="Q103" i="1"/>
  <c r="E103" i="2"/>
  <c r="I103" i="2"/>
  <c r="J103" i="2"/>
  <c r="K103" i="2"/>
  <c r="B104" i="2"/>
  <c r="P104" i="1"/>
  <c r="D104" i="2"/>
  <c r="J104" i="1"/>
  <c r="K104" i="1"/>
  <c r="Q104" i="1"/>
  <c r="E104" i="2"/>
  <c r="I104" i="2"/>
  <c r="J104" i="2"/>
  <c r="K104" i="2"/>
  <c r="B105" i="2"/>
  <c r="P105" i="1"/>
  <c r="D105" i="2"/>
  <c r="J105" i="1"/>
  <c r="K105" i="1"/>
  <c r="Q105" i="1"/>
  <c r="E105" i="2"/>
  <c r="I105" i="2"/>
  <c r="J105" i="2"/>
  <c r="K105" i="2"/>
  <c r="B106" i="2"/>
  <c r="P106" i="1"/>
  <c r="D106" i="2"/>
  <c r="J106" i="1"/>
  <c r="K106" i="1"/>
  <c r="Q106" i="1"/>
  <c r="E106" i="2"/>
  <c r="I106" i="2"/>
  <c r="J106" i="2"/>
  <c r="K106" i="2"/>
  <c r="P2" i="1"/>
  <c r="D2" i="2"/>
  <c r="J2" i="1"/>
  <c r="K2" i="1"/>
  <c r="Q2" i="1"/>
  <c r="E2" i="2"/>
  <c r="I2" i="2"/>
  <c r="K2" i="2"/>
  <c r="J2" i="2"/>
  <c r="B2" i="2"/>
  <c r="I1" i="2"/>
  <c r="O80" i="1"/>
  <c r="C80" i="2"/>
  <c r="L80" i="1"/>
  <c r="R80" i="1"/>
  <c r="F80" i="2"/>
  <c r="S73" i="1"/>
  <c r="S74" i="1"/>
  <c r="S75" i="1"/>
  <c r="S76" i="1"/>
  <c r="S77" i="1"/>
  <c r="S78" i="1"/>
  <c r="S79" i="1"/>
  <c r="S80" i="1"/>
  <c r="G80" i="2"/>
  <c r="T73" i="1"/>
  <c r="T74" i="1"/>
  <c r="T75" i="1"/>
  <c r="T76" i="1"/>
  <c r="T77" i="1"/>
  <c r="T78" i="1"/>
  <c r="T79" i="1"/>
  <c r="T80" i="1"/>
  <c r="H80" i="2"/>
  <c r="O81" i="1"/>
  <c r="C81" i="2"/>
  <c r="L81" i="1"/>
  <c r="R81" i="1"/>
  <c r="F81" i="2"/>
  <c r="S81" i="1"/>
  <c r="G81" i="2"/>
  <c r="T81" i="1"/>
  <c r="H81" i="2"/>
  <c r="O82" i="1"/>
  <c r="C82" i="2"/>
  <c r="L82" i="1"/>
  <c r="R82" i="1"/>
  <c r="F82" i="2"/>
  <c r="S82" i="1"/>
  <c r="G82" i="2"/>
  <c r="T82" i="1"/>
  <c r="H82" i="2"/>
  <c r="O83" i="1"/>
  <c r="C83" i="2"/>
  <c r="L83" i="1"/>
  <c r="R83" i="1"/>
  <c r="F83" i="2"/>
  <c r="S83" i="1"/>
  <c r="G83" i="2"/>
  <c r="T83" i="1"/>
  <c r="H83" i="2"/>
  <c r="O84" i="1"/>
  <c r="C84" i="2"/>
  <c r="L84" i="1"/>
  <c r="R84" i="1"/>
  <c r="F84" i="2"/>
  <c r="S84" i="1"/>
  <c r="G84" i="2"/>
  <c r="T84" i="1"/>
  <c r="H84" i="2"/>
  <c r="O85" i="1"/>
  <c r="C85" i="2"/>
  <c r="L85" i="1"/>
  <c r="R85" i="1"/>
  <c r="F85" i="2"/>
  <c r="S85" i="1"/>
  <c r="G85" i="2"/>
  <c r="T85" i="1"/>
  <c r="H85" i="2"/>
  <c r="O86" i="1"/>
  <c r="C86" i="2"/>
  <c r="L86" i="1"/>
  <c r="R86" i="1"/>
  <c r="F86" i="2"/>
  <c r="S86" i="1"/>
  <c r="G86" i="2"/>
  <c r="T86" i="1"/>
  <c r="H86" i="2"/>
  <c r="O87" i="1"/>
  <c r="C87" i="2"/>
  <c r="L87" i="1"/>
  <c r="R87" i="1"/>
  <c r="F87" i="2"/>
  <c r="S87" i="1"/>
  <c r="G87" i="2"/>
  <c r="T87" i="1"/>
  <c r="H87" i="2"/>
  <c r="O88" i="1"/>
  <c r="C88" i="2"/>
  <c r="L88" i="1"/>
  <c r="R88" i="1"/>
  <c r="F88" i="2"/>
  <c r="S88" i="1"/>
  <c r="G88" i="2"/>
  <c r="T88" i="1"/>
  <c r="H88" i="2"/>
  <c r="O89" i="1"/>
  <c r="C89" i="2"/>
  <c r="L89" i="1"/>
  <c r="R89" i="1"/>
  <c r="F89" i="2"/>
  <c r="S89" i="1"/>
  <c r="G89" i="2"/>
  <c r="T89" i="1"/>
  <c r="H89" i="2"/>
  <c r="O90" i="1"/>
  <c r="C90" i="2"/>
  <c r="L90" i="1"/>
  <c r="R90" i="1"/>
  <c r="F90" i="2"/>
  <c r="S90" i="1"/>
  <c r="G90" i="2"/>
  <c r="T90" i="1"/>
  <c r="H90" i="2"/>
  <c r="O91" i="1"/>
  <c r="C91" i="2"/>
  <c r="L91" i="1"/>
  <c r="R91" i="1"/>
  <c r="F91" i="2"/>
  <c r="S91" i="1"/>
  <c r="G91" i="2"/>
  <c r="T91" i="1"/>
  <c r="H91" i="2"/>
  <c r="O92" i="1"/>
  <c r="C92" i="2"/>
  <c r="L92" i="1"/>
  <c r="R92" i="1"/>
  <c r="F92" i="2"/>
  <c r="S92" i="1"/>
  <c r="G92" i="2"/>
  <c r="T92" i="1"/>
  <c r="H92" i="2"/>
  <c r="O93" i="1"/>
  <c r="C93" i="2"/>
  <c r="L93" i="1"/>
  <c r="R93" i="1"/>
  <c r="F93" i="2"/>
  <c r="S93" i="1"/>
  <c r="G93" i="2"/>
  <c r="T93" i="1"/>
  <c r="H93" i="2"/>
  <c r="O94" i="1"/>
  <c r="C94" i="2"/>
  <c r="L94" i="1"/>
  <c r="R94" i="1"/>
  <c r="F94" i="2"/>
  <c r="S94" i="1"/>
  <c r="G94" i="2"/>
  <c r="T94" i="1"/>
  <c r="H94" i="2"/>
  <c r="O95" i="1"/>
  <c r="C95" i="2"/>
  <c r="L95" i="1"/>
  <c r="R95" i="1"/>
  <c r="F95" i="2"/>
  <c r="S95" i="1"/>
  <c r="G95" i="2"/>
  <c r="T95" i="1"/>
  <c r="H95" i="2"/>
  <c r="O96" i="1"/>
  <c r="C96" i="2"/>
  <c r="L96" i="1"/>
  <c r="R96" i="1"/>
  <c r="F96" i="2"/>
  <c r="S96" i="1"/>
  <c r="G96" i="2"/>
  <c r="T96" i="1"/>
  <c r="H96" i="2"/>
  <c r="O97" i="1"/>
  <c r="C97" i="2"/>
  <c r="L97" i="1"/>
  <c r="R97" i="1"/>
  <c r="F97" i="2"/>
  <c r="S97" i="1"/>
  <c r="G97" i="2"/>
  <c r="T97" i="1"/>
  <c r="H97" i="2"/>
  <c r="O98" i="1"/>
  <c r="C98" i="2"/>
  <c r="L98" i="1"/>
  <c r="R98" i="1"/>
  <c r="F98" i="2"/>
  <c r="S98" i="1"/>
  <c r="G98" i="2"/>
  <c r="T98" i="1"/>
  <c r="H98" i="2"/>
  <c r="O99" i="1"/>
  <c r="C99" i="2"/>
  <c r="L99" i="1"/>
  <c r="R99" i="1"/>
  <c r="F99" i="2"/>
  <c r="S99" i="1"/>
  <c r="G99" i="2"/>
  <c r="T99" i="1"/>
  <c r="H99" i="2"/>
  <c r="O100" i="1"/>
  <c r="C100" i="2"/>
  <c r="L100" i="1"/>
  <c r="R100" i="1"/>
  <c r="F100" i="2"/>
  <c r="S100" i="1"/>
  <c r="G100" i="2"/>
  <c r="T100" i="1"/>
  <c r="H100" i="2"/>
  <c r="O101" i="1"/>
  <c r="C101" i="2"/>
  <c r="L101" i="1"/>
  <c r="R101" i="1"/>
  <c r="F101" i="2"/>
  <c r="S101" i="1"/>
  <c r="G101" i="2"/>
  <c r="T101" i="1"/>
  <c r="H101" i="2"/>
  <c r="O102" i="1"/>
  <c r="C102" i="2"/>
  <c r="L102" i="1"/>
  <c r="R102" i="1"/>
  <c r="F102" i="2"/>
  <c r="S102" i="1"/>
  <c r="G102" i="2"/>
  <c r="T102" i="1"/>
  <c r="H102" i="2"/>
  <c r="O103" i="1"/>
  <c r="C103" i="2"/>
  <c r="L103" i="1"/>
  <c r="R103" i="1"/>
  <c r="F103" i="2"/>
  <c r="S103" i="1"/>
  <c r="G103" i="2"/>
  <c r="T103" i="1"/>
  <c r="H103" i="2"/>
  <c r="O104" i="1"/>
  <c r="C104" i="2"/>
  <c r="L104" i="1"/>
  <c r="R104" i="1"/>
  <c r="F104" i="2"/>
  <c r="S104" i="1"/>
  <c r="G104" i="2"/>
  <c r="T104" i="1"/>
  <c r="H104" i="2"/>
  <c r="O105" i="1"/>
  <c r="C105" i="2"/>
  <c r="L105" i="1"/>
  <c r="R105" i="1"/>
  <c r="F105" i="2"/>
  <c r="S105" i="1"/>
  <c r="G105" i="2"/>
  <c r="T105" i="1"/>
  <c r="H105" i="2"/>
  <c r="O106" i="1"/>
  <c r="C106" i="2"/>
  <c r="L106" i="1"/>
  <c r="R106" i="1"/>
  <c r="F106" i="2"/>
  <c r="S106" i="1"/>
  <c r="G106" i="2"/>
  <c r="T106" i="1"/>
  <c r="H106" i="2"/>
  <c r="M107" i="1"/>
  <c r="O107" i="1"/>
  <c r="P107" i="1"/>
  <c r="J107" i="1"/>
  <c r="K107" i="1"/>
  <c r="Q107" i="1"/>
  <c r="L107" i="1"/>
  <c r="R107" i="1"/>
  <c r="S107" i="1"/>
  <c r="T107" i="1"/>
  <c r="M108" i="1"/>
  <c r="O108" i="1"/>
  <c r="P108" i="1"/>
  <c r="J108" i="1"/>
  <c r="K108" i="1"/>
  <c r="Q108" i="1"/>
  <c r="L108" i="1"/>
  <c r="R108" i="1"/>
  <c r="S108" i="1"/>
  <c r="T108" i="1"/>
  <c r="M109" i="1"/>
  <c r="O109" i="1"/>
  <c r="P109" i="1"/>
  <c r="J109" i="1"/>
  <c r="K109" i="1"/>
  <c r="Q109" i="1"/>
  <c r="L109" i="1"/>
  <c r="R109" i="1"/>
  <c r="S109" i="1"/>
  <c r="T109" i="1"/>
  <c r="M110" i="1"/>
  <c r="O110" i="1"/>
  <c r="P110" i="1"/>
  <c r="J110" i="1"/>
  <c r="K110" i="1"/>
  <c r="Q110" i="1"/>
  <c r="L110" i="1"/>
  <c r="R110" i="1"/>
  <c r="S110" i="1"/>
  <c r="T110" i="1"/>
  <c r="M111" i="1"/>
  <c r="O111" i="1"/>
  <c r="P111" i="1"/>
  <c r="J111" i="1"/>
  <c r="K111" i="1"/>
  <c r="Q111" i="1"/>
  <c r="L111" i="1"/>
  <c r="R111" i="1"/>
  <c r="S111" i="1"/>
  <c r="T111" i="1"/>
  <c r="M112" i="1"/>
  <c r="O112" i="1"/>
  <c r="P112" i="1"/>
  <c r="J112" i="1"/>
  <c r="K112" i="1"/>
  <c r="Q112" i="1"/>
  <c r="L112" i="1"/>
  <c r="R112" i="1"/>
  <c r="S112" i="1"/>
  <c r="T112" i="1"/>
  <c r="M113" i="1"/>
  <c r="O113" i="1"/>
  <c r="P113" i="1"/>
  <c r="J113" i="1"/>
  <c r="K113" i="1"/>
  <c r="Q113" i="1"/>
  <c r="L113" i="1"/>
  <c r="R113" i="1"/>
  <c r="S113" i="1"/>
  <c r="T113" i="1"/>
  <c r="M114" i="1"/>
  <c r="O114" i="1"/>
  <c r="P114" i="1"/>
  <c r="J114" i="1"/>
  <c r="K114" i="1"/>
  <c r="Q114" i="1"/>
  <c r="L114" i="1"/>
  <c r="R114" i="1"/>
  <c r="S114" i="1"/>
  <c r="T114" i="1"/>
  <c r="M115" i="1"/>
  <c r="O115" i="1"/>
  <c r="P115" i="1"/>
  <c r="J115" i="1"/>
  <c r="K115" i="1"/>
  <c r="Q115" i="1"/>
  <c r="L115" i="1"/>
  <c r="R115" i="1"/>
  <c r="S115" i="1"/>
  <c r="T115" i="1"/>
  <c r="M116" i="1"/>
  <c r="O116" i="1"/>
  <c r="P116" i="1"/>
  <c r="J116" i="1"/>
  <c r="K116" i="1"/>
  <c r="Q116" i="1"/>
  <c r="L116" i="1"/>
  <c r="R116" i="1"/>
  <c r="S116" i="1"/>
  <c r="T116" i="1"/>
  <c r="M117" i="1"/>
  <c r="O117" i="1"/>
  <c r="P117" i="1"/>
  <c r="J117" i="1"/>
  <c r="K117" i="1"/>
  <c r="Q117" i="1"/>
  <c r="L117" i="1"/>
  <c r="R117" i="1"/>
  <c r="S117" i="1"/>
  <c r="T117" i="1"/>
  <c r="M118" i="1"/>
  <c r="O118" i="1"/>
  <c r="P118" i="1"/>
  <c r="J118" i="1"/>
  <c r="K118" i="1"/>
  <c r="Q118" i="1"/>
  <c r="L118" i="1"/>
  <c r="R118" i="1"/>
  <c r="S118" i="1"/>
  <c r="T118" i="1"/>
  <c r="O2" i="1"/>
  <c r="C2" i="2"/>
  <c r="L2" i="1"/>
  <c r="R2" i="1"/>
  <c r="F2" i="2"/>
  <c r="G2" i="2"/>
  <c r="H2" i="2"/>
  <c r="O3" i="1"/>
  <c r="C3" i="2"/>
  <c r="L3" i="1"/>
  <c r="R3" i="1"/>
  <c r="F3" i="2"/>
  <c r="S3" i="1"/>
  <c r="G3" i="2"/>
  <c r="T3" i="1"/>
  <c r="H3" i="2"/>
  <c r="O4" i="1"/>
  <c r="C4" i="2"/>
  <c r="L4" i="1"/>
  <c r="R4" i="1"/>
  <c r="F4" i="2"/>
  <c r="S4" i="1"/>
  <c r="G4" i="2"/>
  <c r="T4" i="1"/>
  <c r="H4" i="2"/>
  <c r="O5" i="1"/>
  <c r="C5" i="2"/>
  <c r="L5" i="1"/>
  <c r="R5" i="1"/>
  <c r="F5" i="2"/>
  <c r="S5" i="1"/>
  <c r="G5" i="2"/>
  <c r="T5" i="1"/>
  <c r="H5" i="2"/>
  <c r="O6" i="1"/>
  <c r="C6" i="2"/>
  <c r="L6" i="1"/>
  <c r="R6" i="1"/>
  <c r="F6" i="2"/>
  <c r="S6" i="1"/>
  <c r="G6" i="2"/>
  <c r="T6" i="1"/>
  <c r="H6" i="2"/>
  <c r="O7" i="1"/>
  <c r="C7" i="2"/>
  <c r="L7" i="1"/>
  <c r="R7" i="1"/>
  <c r="F7" i="2"/>
  <c r="S7" i="1"/>
  <c r="G7" i="2"/>
  <c r="T7" i="1"/>
  <c r="H7" i="2"/>
  <c r="O8" i="1"/>
  <c r="C8" i="2"/>
  <c r="L8" i="1"/>
  <c r="R8" i="1"/>
  <c r="F8" i="2"/>
  <c r="S8" i="1"/>
  <c r="G8" i="2"/>
  <c r="T8" i="1"/>
  <c r="H8" i="2"/>
  <c r="O9" i="1"/>
  <c r="C9" i="2"/>
  <c r="L9" i="1"/>
  <c r="R9" i="1"/>
  <c r="F9" i="2"/>
  <c r="S9" i="1"/>
  <c r="G9" i="2"/>
  <c r="T9" i="1"/>
  <c r="H9" i="2"/>
  <c r="O10" i="1"/>
  <c r="C10" i="2"/>
  <c r="L10" i="1"/>
  <c r="R10" i="1"/>
  <c r="F10" i="2"/>
  <c r="S10" i="1"/>
  <c r="G10" i="2"/>
  <c r="T10" i="1"/>
  <c r="H10" i="2"/>
  <c r="O11" i="1"/>
  <c r="C11" i="2"/>
  <c r="L11" i="1"/>
  <c r="R11" i="1"/>
  <c r="F11" i="2"/>
  <c r="S11" i="1"/>
  <c r="G11" i="2"/>
  <c r="T11" i="1"/>
  <c r="H11" i="2"/>
  <c r="O12" i="1"/>
  <c r="C12" i="2"/>
  <c r="L12" i="1"/>
  <c r="R12" i="1"/>
  <c r="F12" i="2"/>
  <c r="S12" i="1"/>
  <c r="G12" i="2"/>
  <c r="T12" i="1"/>
  <c r="H12" i="2"/>
  <c r="O13" i="1"/>
  <c r="C13" i="2"/>
  <c r="L13" i="1"/>
  <c r="R13" i="1"/>
  <c r="F13" i="2"/>
  <c r="S13" i="1"/>
  <c r="G13" i="2"/>
  <c r="T13" i="1"/>
  <c r="H13" i="2"/>
  <c r="O14" i="1"/>
  <c r="C14" i="2"/>
  <c r="L14" i="1"/>
  <c r="R14" i="1"/>
  <c r="F14" i="2"/>
  <c r="S14" i="1"/>
  <c r="G14" i="2"/>
  <c r="T14" i="1"/>
  <c r="H14" i="2"/>
  <c r="O15" i="1"/>
  <c r="C15" i="2"/>
  <c r="L15" i="1"/>
  <c r="R15" i="1"/>
  <c r="F15" i="2"/>
  <c r="S15" i="1"/>
  <c r="G15" i="2"/>
  <c r="T15" i="1"/>
  <c r="H15" i="2"/>
  <c r="O16" i="1"/>
  <c r="C16" i="2"/>
  <c r="L16" i="1"/>
  <c r="R16" i="1"/>
  <c r="F16" i="2"/>
  <c r="S16" i="1"/>
  <c r="G16" i="2"/>
  <c r="T16" i="1"/>
  <c r="H16" i="2"/>
  <c r="O17" i="1"/>
  <c r="C17" i="2"/>
  <c r="L17" i="1"/>
  <c r="R17" i="1"/>
  <c r="F17" i="2"/>
  <c r="S17" i="1"/>
  <c r="G17" i="2"/>
  <c r="T17" i="1"/>
  <c r="H17" i="2"/>
  <c r="O18" i="1"/>
  <c r="C18" i="2"/>
  <c r="L18" i="1"/>
  <c r="R18" i="1"/>
  <c r="F18" i="2"/>
  <c r="S18" i="1"/>
  <c r="G18" i="2"/>
  <c r="T18" i="1"/>
  <c r="H18" i="2"/>
  <c r="O19" i="1"/>
  <c r="C19" i="2"/>
  <c r="L19" i="1"/>
  <c r="R19" i="1"/>
  <c r="F19" i="2"/>
  <c r="S19" i="1"/>
  <c r="G19" i="2"/>
  <c r="T19" i="1"/>
  <c r="H19" i="2"/>
  <c r="O20" i="1"/>
  <c r="C20" i="2"/>
  <c r="L20" i="1"/>
  <c r="R20" i="1"/>
  <c r="F20" i="2"/>
  <c r="S20" i="1"/>
  <c r="G20" i="2"/>
  <c r="T20" i="1"/>
  <c r="H20" i="2"/>
  <c r="O21" i="1"/>
  <c r="C21" i="2"/>
  <c r="L21" i="1"/>
  <c r="R21" i="1"/>
  <c r="F21" i="2"/>
  <c r="S21" i="1"/>
  <c r="G21" i="2"/>
  <c r="T21" i="1"/>
  <c r="H21" i="2"/>
  <c r="O22" i="1"/>
  <c r="C22" i="2"/>
  <c r="L22" i="1"/>
  <c r="R22" i="1"/>
  <c r="F22" i="2"/>
  <c r="S22" i="1"/>
  <c r="G22" i="2"/>
  <c r="T22" i="1"/>
  <c r="H22" i="2"/>
  <c r="O23" i="1"/>
  <c r="C23" i="2"/>
  <c r="L23" i="1"/>
  <c r="R23" i="1"/>
  <c r="F23" i="2"/>
  <c r="S23" i="1"/>
  <c r="G23" i="2"/>
  <c r="T23" i="1"/>
  <c r="H23" i="2"/>
  <c r="O24" i="1"/>
  <c r="C24" i="2"/>
  <c r="L24" i="1"/>
  <c r="R24" i="1"/>
  <c r="F24" i="2"/>
  <c r="S24" i="1"/>
  <c r="G24" i="2"/>
  <c r="T24" i="1"/>
  <c r="H24" i="2"/>
  <c r="O25" i="1"/>
  <c r="C25" i="2"/>
  <c r="L25" i="1"/>
  <c r="R25" i="1"/>
  <c r="F25" i="2"/>
  <c r="S25" i="1"/>
  <c r="G25" i="2"/>
  <c r="T25" i="1"/>
  <c r="H25" i="2"/>
  <c r="O26" i="1"/>
  <c r="C26" i="2"/>
  <c r="L26" i="1"/>
  <c r="R26" i="1"/>
  <c r="F26" i="2"/>
  <c r="S26" i="1"/>
  <c r="G26" i="2"/>
  <c r="T26" i="1"/>
  <c r="H26" i="2"/>
  <c r="O27" i="1"/>
  <c r="C27" i="2"/>
  <c r="L27" i="1"/>
  <c r="R27" i="1"/>
  <c r="F27" i="2"/>
  <c r="S27" i="1"/>
  <c r="G27" i="2"/>
  <c r="T27" i="1"/>
  <c r="H27" i="2"/>
  <c r="O28" i="1"/>
  <c r="C28" i="2"/>
  <c r="L28" i="1"/>
  <c r="R28" i="1"/>
  <c r="F28" i="2"/>
  <c r="S28" i="1"/>
  <c r="G28" i="2"/>
  <c r="T28" i="1"/>
  <c r="H28" i="2"/>
  <c r="O29" i="1"/>
  <c r="C29" i="2"/>
  <c r="L29" i="1"/>
  <c r="R29" i="1"/>
  <c r="F29" i="2"/>
  <c r="S29" i="1"/>
  <c r="G29" i="2"/>
  <c r="T29" i="1"/>
  <c r="H29" i="2"/>
  <c r="O30" i="1"/>
  <c r="C30" i="2"/>
  <c r="L30" i="1"/>
  <c r="R30" i="1"/>
  <c r="F30" i="2"/>
  <c r="S30" i="1"/>
  <c r="G30" i="2"/>
  <c r="T30" i="1"/>
  <c r="H30" i="2"/>
  <c r="O31" i="1"/>
  <c r="C31" i="2"/>
  <c r="L31" i="1"/>
  <c r="R31" i="1"/>
  <c r="F31" i="2"/>
  <c r="S31" i="1"/>
  <c r="G31" i="2"/>
  <c r="T31" i="1"/>
  <c r="H31" i="2"/>
  <c r="O32" i="1"/>
  <c r="C32" i="2"/>
  <c r="L32" i="1"/>
  <c r="R32" i="1"/>
  <c r="F32" i="2"/>
  <c r="S32" i="1"/>
  <c r="G32" i="2"/>
  <c r="T32" i="1"/>
  <c r="H32" i="2"/>
  <c r="O33" i="1"/>
  <c r="C33" i="2"/>
  <c r="L33" i="1"/>
  <c r="R33" i="1"/>
  <c r="F33" i="2"/>
  <c r="S33" i="1"/>
  <c r="G33" i="2"/>
  <c r="T33" i="1"/>
  <c r="H33" i="2"/>
  <c r="O34" i="1"/>
  <c r="C34" i="2"/>
  <c r="L34" i="1"/>
  <c r="R34" i="1"/>
  <c r="F34" i="2"/>
  <c r="S34" i="1"/>
  <c r="G34" i="2"/>
  <c r="T34" i="1"/>
  <c r="H34" i="2"/>
  <c r="O35" i="1"/>
  <c r="C35" i="2"/>
  <c r="L35" i="1"/>
  <c r="R35" i="1"/>
  <c r="F35" i="2"/>
  <c r="S35" i="1"/>
  <c r="G35" i="2"/>
  <c r="T35" i="1"/>
  <c r="H35" i="2"/>
  <c r="O36" i="1"/>
  <c r="C36" i="2"/>
  <c r="L36" i="1"/>
  <c r="R36" i="1"/>
  <c r="F36" i="2"/>
  <c r="S36" i="1"/>
  <c r="G36" i="2"/>
  <c r="T36" i="1"/>
  <c r="H36" i="2"/>
  <c r="O37" i="1"/>
  <c r="C37" i="2"/>
  <c r="L37" i="1"/>
  <c r="R37" i="1"/>
  <c r="F37" i="2"/>
  <c r="G37" i="2"/>
  <c r="H37" i="2"/>
  <c r="O38" i="1"/>
  <c r="C38" i="2"/>
  <c r="L38" i="1"/>
  <c r="R38" i="1"/>
  <c r="F38" i="2"/>
  <c r="S38" i="1"/>
  <c r="G38" i="2"/>
  <c r="T38" i="1"/>
  <c r="H38" i="2"/>
  <c r="O39" i="1"/>
  <c r="C39" i="2"/>
  <c r="L39" i="1"/>
  <c r="R39" i="1"/>
  <c r="F39" i="2"/>
  <c r="S39" i="1"/>
  <c r="G39" i="2"/>
  <c r="T39" i="1"/>
  <c r="H39" i="2"/>
  <c r="O40" i="1"/>
  <c r="C40" i="2"/>
  <c r="L40" i="1"/>
  <c r="R40" i="1"/>
  <c r="F40" i="2"/>
  <c r="S40" i="1"/>
  <c r="G40" i="2"/>
  <c r="T40" i="1"/>
  <c r="H40" i="2"/>
  <c r="O41" i="1"/>
  <c r="C41" i="2"/>
  <c r="L41" i="1"/>
  <c r="R41" i="1"/>
  <c r="F41" i="2"/>
  <c r="S41" i="1"/>
  <c r="G41" i="2"/>
  <c r="T41" i="1"/>
  <c r="H41" i="2"/>
  <c r="O42" i="1"/>
  <c r="C42" i="2"/>
  <c r="L42" i="1"/>
  <c r="R42" i="1"/>
  <c r="F42" i="2"/>
  <c r="S42" i="1"/>
  <c r="G42" i="2"/>
  <c r="T42" i="1"/>
  <c r="H42" i="2"/>
  <c r="O43" i="1"/>
  <c r="C43" i="2"/>
  <c r="L43" i="1"/>
  <c r="R43" i="1"/>
  <c r="F43" i="2"/>
  <c r="S43" i="1"/>
  <c r="G43" i="2"/>
  <c r="T43" i="1"/>
  <c r="H43" i="2"/>
  <c r="O44" i="1"/>
  <c r="C44" i="2"/>
  <c r="L44" i="1"/>
  <c r="R44" i="1"/>
  <c r="F44" i="2"/>
  <c r="S44" i="1"/>
  <c r="G44" i="2"/>
  <c r="T44" i="1"/>
  <c r="H44" i="2"/>
  <c r="O45" i="1"/>
  <c r="C45" i="2"/>
  <c r="L45" i="1"/>
  <c r="R45" i="1"/>
  <c r="F45" i="2"/>
  <c r="S45" i="1"/>
  <c r="G45" i="2"/>
  <c r="T45" i="1"/>
  <c r="H45" i="2"/>
  <c r="O46" i="1"/>
  <c r="C46" i="2"/>
  <c r="L46" i="1"/>
  <c r="R46" i="1"/>
  <c r="F46" i="2"/>
  <c r="S46" i="1"/>
  <c r="G46" i="2"/>
  <c r="T46" i="1"/>
  <c r="H46" i="2"/>
  <c r="O47" i="1"/>
  <c r="C47" i="2"/>
  <c r="L47" i="1"/>
  <c r="R47" i="1"/>
  <c r="F47" i="2"/>
  <c r="S47" i="1"/>
  <c r="G47" i="2"/>
  <c r="T47" i="1"/>
  <c r="H47" i="2"/>
  <c r="O48" i="1"/>
  <c r="C48" i="2"/>
  <c r="L48" i="1"/>
  <c r="R48" i="1"/>
  <c r="F48" i="2"/>
  <c r="S48" i="1"/>
  <c r="G48" i="2"/>
  <c r="T48" i="1"/>
  <c r="H48" i="2"/>
  <c r="O49" i="1"/>
  <c r="C49" i="2"/>
  <c r="L49" i="1"/>
  <c r="R49" i="1"/>
  <c r="F49" i="2"/>
  <c r="S49" i="1"/>
  <c r="G49" i="2"/>
  <c r="T49" i="1"/>
  <c r="H49" i="2"/>
  <c r="O50" i="1"/>
  <c r="C50" i="2"/>
  <c r="L50" i="1"/>
  <c r="R50" i="1"/>
  <c r="F50" i="2"/>
  <c r="S50" i="1"/>
  <c r="G50" i="2"/>
  <c r="T50" i="1"/>
  <c r="H50" i="2"/>
  <c r="O51" i="1"/>
  <c r="C51" i="2"/>
  <c r="L51" i="1"/>
  <c r="R51" i="1"/>
  <c r="F51" i="2"/>
  <c r="S51" i="1"/>
  <c r="G51" i="2"/>
  <c r="T51" i="1"/>
  <c r="H51" i="2"/>
  <c r="O52" i="1"/>
  <c r="C52" i="2"/>
  <c r="L52" i="1"/>
  <c r="R52" i="1"/>
  <c r="F52" i="2"/>
  <c r="S52" i="1"/>
  <c r="G52" i="2"/>
  <c r="T52" i="1"/>
  <c r="H52" i="2"/>
  <c r="O53" i="1"/>
  <c r="C53" i="2"/>
  <c r="L53" i="1"/>
  <c r="R53" i="1"/>
  <c r="F53" i="2"/>
  <c r="S53" i="1"/>
  <c r="G53" i="2"/>
  <c r="T53" i="1"/>
  <c r="H53" i="2"/>
  <c r="O54" i="1"/>
  <c r="C54" i="2"/>
  <c r="L54" i="1"/>
  <c r="R54" i="1"/>
  <c r="F54" i="2"/>
  <c r="S54" i="1"/>
  <c r="G54" i="2"/>
  <c r="T54" i="1"/>
  <c r="H54" i="2"/>
  <c r="O55" i="1"/>
  <c r="C55" i="2"/>
  <c r="L55" i="1"/>
  <c r="R55" i="1"/>
  <c r="F55" i="2"/>
  <c r="S55" i="1"/>
  <c r="G55" i="2"/>
  <c r="T55" i="1"/>
  <c r="H55" i="2"/>
  <c r="O56" i="1"/>
  <c r="C56" i="2"/>
  <c r="L56" i="1"/>
  <c r="R56" i="1"/>
  <c r="F56" i="2"/>
  <c r="S56" i="1"/>
  <c r="G56" i="2"/>
  <c r="T56" i="1"/>
  <c r="H56" i="2"/>
  <c r="O57" i="1"/>
  <c r="C57" i="2"/>
  <c r="L57" i="1"/>
  <c r="R57" i="1"/>
  <c r="F57" i="2"/>
  <c r="S57" i="1"/>
  <c r="G57" i="2"/>
  <c r="T57" i="1"/>
  <c r="H57" i="2"/>
  <c r="O58" i="1"/>
  <c r="C58" i="2"/>
  <c r="L58" i="1"/>
  <c r="R58" i="1"/>
  <c r="F58" i="2"/>
  <c r="S58" i="1"/>
  <c r="G58" i="2"/>
  <c r="T58" i="1"/>
  <c r="H58" i="2"/>
  <c r="O59" i="1"/>
  <c r="C59" i="2"/>
  <c r="L59" i="1"/>
  <c r="R59" i="1"/>
  <c r="F59" i="2"/>
  <c r="S59" i="1"/>
  <c r="G59" i="2"/>
  <c r="T59" i="1"/>
  <c r="H59" i="2"/>
  <c r="O60" i="1"/>
  <c r="C60" i="2"/>
  <c r="L60" i="1"/>
  <c r="R60" i="1"/>
  <c r="F60" i="2"/>
  <c r="S60" i="1"/>
  <c r="G60" i="2"/>
  <c r="T60" i="1"/>
  <c r="H60" i="2"/>
  <c r="O61" i="1"/>
  <c r="C61" i="2"/>
  <c r="L61" i="1"/>
  <c r="R61" i="1"/>
  <c r="F61" i="2"/>
  <c r="S61" i="1"/>
  <c r="G61" i="2"/>
  <c r="T61" i="1"/>
  <c r="H61" i="2"/>
  <c r="O62" i="1"/>
  <c r="C62" i="2"/>
  <c r="L62" i="1"/>
  <c r="R62" i="1"/>
  <c r="F62" i="2"/>
  <c r="S62" i="1"/>
  <c r="G62" i="2"/>
  <c r="T62" i="1"/>
  <c r="H62" i="2"/>
  <c r="O63" i="1"/>
  <c r="C63" i="2"/>
  <c r="L63" i="1"/>
  <c r="R63" i="1"/>
  <c r="F63" i="2"/>
  <c r="S63" i="1"/>
  <c r="G63" i="2"/>
  <c r="T63" i="1"/>
  <c r="H63" i="2"/>
  <c r="O64" i="1"/>
  <c r="C64" i="2"/>
  <c r="L64" i="1"/>
  <c r="R64" i="1"/>
  <c r="F64" i="2"/>
  <c r="S64" i="1"/>
  <c r="G64" i="2"/>
  <c r="T64" i="1"/>
  <c r="H64" i="2"/>
  <c r="O65" i="1"/>
  <c r="C65" i="2"/>
  <c r="L65" i="1"/>
  <c r="R65" i="1"/>
  <c r="F65" i="2"/>
  <c r="S65" i="1"/>
  <c r="G65" i="2"/>
  <c r="T65" i="1"/>
  <c r="H65" i="2"/>
  <c r="O66" i="1"/>
  <c r="C66" i="2"/>
  <c r="L66" i="1"/>
  <c r="R66" i="1"/>
  <c r="F66" i="2"/>
  <c r="S66" i="1"/>
  <c r="G66" i="2"/>
  <c r="T66" i="1"/>
  <c r="H66" i="2"/>
  <c r="O67" i="1"/>
  <c r="C67" i="2"/>
  <c r="L67" i="1"/>
  <c r="R67" i="1"/>
  <c r="F67" i="2"/>
  <c r="S67" i="1"/>
  <c r="G67" i="2"/>
  <c r="T67" i="1"/>
  <c r="H67" i="2"/>
  <c r="O68" i="1"/>
  <c r="C68" i="2"/>
  <c r="L68" i="1"/>
  <c r="R68" i="1"/>
  <c r="F68" i="2"/>
  <c r="S68" i="1"/>
  <c r="G68" i="2"/>
  <c r="T68" i="1"/>
  <c r="H68" i="2"/>
  <c r="O69" i="1"/>
  <c r="C69" i="2"/>
  <c r="L69" i="1"/>
  <c r="R69" i="1"/>
  <c r="F69" i="2"/>
  <c r="S69" i="1"/>
  <c r="G69" i="2"/>
  <c r="T69" i="1"/>
  <c r="H69" i="2"/>
  <c r="O70" i="1"/>
  <c r="C70" i="2"/>
  <c r="L70" i="1"/>
  <c r="R70" i="1"/>
  <c r="F70" i="2"/>
  <c r="S70" i="1"/>
  <c r="G70" i="2"/>
  <c r="T70" i="1"/>
  <c r="H70" i="2"/>
  <c r="O71" i="1"/>
  <c r="C71" i="2"/>
  <c r="L71" i="1"/>
  <c r="R71" i="1"/>
  <c r="F71" i="2"/>
  <c r="S71" i="1"/>
  <c r="G71" i="2"/>
  <c r="T71" i="1"/>
  <c r="H71" i="2"/>
  <c r="O72" i="1"/>
  <c r="C72" i="2"/>
  <c r="L72" i="1"/>
  <c r="R72" i="1"/>
  <c r="F72" i="2"/>
  <c r="G72" i="2"/>
  <c r="H72" i="2"/>
  <c r="O73" i="1"/>
  <c r="C73" i="2"/>
  <c r="L73" i="1"/>
  <c r="R73" i="1"/>
  <c r="F73" i="2"/>
  <c r="G73" i="2"/>
  <c r="H73" i="2"/>
  <c r="O74" i="1"/>
  <c r="C74" i="2"/>
  <c r="L74" i="1"/>
  <c r="R74" i="1"/>
  <c r="F74" i="2"/>
  <c r="G74" i="2"/>
  <c r="H74" i="2"/>
  <c r="O75" i="1"/>
  <c r="C75" i="2"/>
  <c r="L75" i="1"/>
  <c r="R75" i="1"/>
  <c r="F75" i="2"/>
  <c r="G75" i="2"/>
  <c r="H75" i="2"/>
  <c r="O76" i="1"/>
  <c r="C76" i="2"/>
  <c r="L76" i="1"/>
  <c r="R76" i="1"/>
  <c r="F76" i="2"/>
  <c r="G76" i="2"/>
  <c r="H76" i="2"/>
  <c r="O77" i="1"/>
  <c r="C77" i="2"/>
  <c r="L77" i="1"/>
  <c r="R77" i="1"/>
  <c r="F77" i="2"/>
  <c r="G77" i="2"/>
  <c r="H77" i="2"/>
  <c r="O78" i="1"/>
  <c r="C78" i="2"/>
  <c r="L78" i="1"/>
  <c r="R78" i="1"/>
  <c r="F78" i="2"/>
  <c r="G78" i="2"/>
  <c r="H78" i="2"/>
  <c r="O79" i="1"/>
  <c r="C79" i="2"/>
  <c r="L79" i="1"/>
  <c r="R79" i="1"/>
  <c r="F79" i="2"/>
  <c r="G79" i="2"/>
  <c r="H79" i="2"/>
  <c r="H1" i="2"/>
  <c r="B1" i="2"/>
  <c r="C1" i="2"/>
  <c r="D1" i="2"/>
  <c r="E1" i="2"/>
  <c r="F1" i="2"/>
  <c r="G1" i="2"/>
  <c r="A1" i="2"/>
  <c r="J119" i="1"/>
  <c r="K119" i="1"/>
  <c r="L119" i="1"/>
  <c r="M119" i="1"/>
  <c r="O119" i="1"/>
  <c r="P119" i="1"/>
  <c r="Q119" i="1"/>
  <c r="R119" i="1"/>
  <c r="S119" i="1"/>
  <c r="T119" i="1"/>
  <c r="J120" i="1"/>
  <c r="K120" i="1"/>
  <c r="L120" i="1"/>
  <c r="M120" i="1"/>
  <c r="O120" i="1"/>
  <c r="P120" i="1"/>
  <c r="Q120" i="1"/>
  <c r="R120" i="1"/>
  <c r="S120" i="1"/>
  <c r="T120" i="1"/>
  <c r="J121" i="1"/>
  <c r="K121" i="1"/>
  <c r="L121" i="1"/>
  <c r="M121" i="1"/>
  <c r="O121" i="1"/>
  <c r="P121" i="1"/>
  <c r="Q121" i="1"/>
  <c r="R121" i="1"/>
  <c r="S121" i="1"/>
  <c r="T121" i="1"/>
  <c r="J122" i="1"/>
  <c r="K122" i="1"/>
  <c r="L122" i="1"/>
  <c r="M122" i="1"/>
  <c r="O122" i="1"/>
  <c r="P122" i="1"/>
  <c r="Q122" i="1"/>
  <c r="R122" i="1"/>
  <c r="S122" i="1"/>
  <c r="T122" i="1"/>
  <c r="J123" i="1"/>
  <c r="K123" i="1"/>
  <c r="L123" i="1"/>
  <c r="M123" i="1"/>
  <c r="O123" i="1"/>
  <c r="P123" i="1"/>
  <c r="Q123" i="1"/>
  <c r="R123" i="1"/>
  <c r="S123" i="1"/>
  <c r="T123" i="1"/>
</calcChain>
</file>

<file path=xl/sharedStrings.xml><?xml version="1.0" encoding="utf-8"?>
<sst xmlns="http://schemas.openxmlformats.org/spreadsheetml/2006/main" count="1135" uniqueCount="373">
  <si>
    <t>San Diego</t>
  </si>
  <si>
    <t>Hand (9)</t>
  </si>
  <si>
    <t>Cingrani (0-2)</t>
  </si>
  <si>
    <t>Lauer (1-1)</t>
  </si>
  <si>
    <t>15-19</t>
  </si>
  <si>
    <t>L</t>
  </si>
  <si>
    <t>@</t>
  </si>
  <si>
    <t>Sun, May 6</t>
  </si>
  <si>
    <t>Hand (8)</t>
  </si>
  <si>
    <t>Fields (2-1)</t>
  </si>
  <si>
    <t>Yates (2-0)</t>
  </si>
  <si>
    <t>15-18</t>
  </si>
  <si>
    <t>Sat, May 5</t>
  </si>
  <si>
    <t>N/A</t>
  </si>
  <si>
    <t>Lucchesi (3-2)</t>
  </si>
  <si>
    <t>Buehler (2-0)</t>
  </si>
  <si>
    <t>15-17</t>
  </si>
  <si>
    <t>W</t>
  </si>
  <si>
    <t>Fri, May 4</t>
  </si>
  <si>
    <t>Arizona</t>
  </si>
  <si>
    <t>Jansen (5)</t>
  </si>
  <si>
    <t>Salas (3-2)</t>
  </si>
  <si>
    <t>Chargois (1-0)</t>
  </si>
  <si>
    <t>14-17</t>
  </si>
  <si>
    <t>Thu, May 3</t>
  </si>
  <si>
    <t>Jansen (4)</t>
  </si>
  <si>
    <t>Godley (4-2)</t>
  </si>
  <si>
    <t>Hudson (1-0)</t>
  </si>
  <si>
    <t>13-17</t>
  </si>
  <si>
    <t>Wed, May 2</t>
  </si>
  <si>
    <t>Boxberger (10)</t>
  </si>
  <si>
    <t>Liberatore (1-1)</t>
  </si>
  <si>
    <t>Bracho (1-0)</t>
  </si>
  <si>
    <t>Tue, May 1</t>
  </si>
  <si>
    <t>ATT</t>
  </si>
  <si>
    <t>SAVE</t>
  </si>
  <si>
    <t>LOSS</t>
  </si>
  <si>
    <t>WIN</t>
  </si>
  <si>
    <t>W-L</t>
  </si>
  <si>
    <t>RESULT</t>
  </si>
  <si>
    <t>OPPONENT</t>
  </si>
  <si>
    <t>MAY</t>
  </si>
  <si>
    <t>Boxberger (9)</t>
  </si>
  <si>
    <t>Stripling (0-1)</t>
  </si>
  <si>
    <t>Greinke (3-2)</t>
  </si>
  <si>
    <t>Mon, Apr 30</t>
  </si>
  <si>
    <t>San Francisco</t>
  </si>
  <si>
    <t>Strickland (7)</t>
  </si>
  <si>
    <t>Maeda (2-2)</t>
  </si>
  <si>
    <t>Blach (2-3)</t>
  </si>
  <si>
    <t>Sun, Apr 29</t>
  </si>
  <si>
    <t>Wood (0-3)</t>
  </si>
  <si>
    <t>Cueto (3-0)</t>
  </si>
  <si>
    <t>Sat, Apr 28</t>
  </si>
  <si>
    <t>15-6</t>
  </si>
  <si>
    <t>Stratton (2-2)</t>
  </si>
  <si>
    <t>Buehler (1-0)</t>
  </si>
  <si>
    <t>Strickland (6)</t>
  </si>
  <si>
    <t>Cingrani (0-1)</t>
  </si>
  <si>
    <t>Dyson (1-0)</t>
  </si>
  <si>
    <t>Fri, Apr 27</t>
  </si>
  <si>
    <t>Miami</t>
  </si>
  <si>
    <t>Kershaw (1-4)</t>
  </si>
  <si>
    <t>Gonzalez (1-0)</t>
  </si>
  <si>
    <t>vs</t>
  </si>
  <si>
    <t>Wed, Apr 25</t>
  </si>
  <si>
    <t>Ziegler (2)</t>
  </si>
  <si>
    <t>Baez (0-1)</t>
  </si>
  <si>
    <t>Steckenrider (1-0)</t>
  </si>
  <si>
    <t>Tue, Apr 24</t>
  </si>
  <si>
    <t>Fields (1)</t>
  </si>
  <si>
    <t>Barraclough (0-1)</t>
  </si>
  <si>
    <t>Liberatore (1-0)</t>
  </si>
  <si>
    <t>Mon, Apr 23</t>
  </si>
  <si>
    <t>Washington</t>
  </si>
  <si>
    <t>Jansen (3)</t>
  </si>
  <si>
    <t>Gott (0-1)</t>
  </si>
  <si>
    <t>Fields (2-0)</t>
  </si>
  <si>
    <t>Sun, Apr 22</t>
  </si>
  <si>
    <t>Strasburg (2-2)</t>
  </si>
  <si>
    <t>Ryu (3-0)</t>
  </si>
  <si>
    <t>Sat, Apr 21</t>
  </si>
  <si>
    <t>Doolittle (4)</t>
  </si>
  <si>
    <t>Kershaw (1-3)</t>
  </si>
  <si>
    <t>Scherzer (4-1)</t>
  </si>
  <si>
    <t>Fri, Apr 20</t>
  </si>
  <si>
    <t>13-4</t>
  </si>
  <si>
    <t>Perdomo (1-2)</t>
  </si>
  <si>
    <t>Maeda (2-1)</t>
  </si>
  <si>
    <t>Wed, Apr 18</t>
  </si>
  <si>
    <t>7-3 F/12</t>
  </si>
  <si>
    <t>Webb (0-1)</t>
  </si>
  <si>
    <t>Alexander (1-0)</t>
  </si>
  <si>
    <t>Tue, Apr 17</t>
  </si>
  <si>
    <t>Erlin (0-2)</t>
  </si>
  <si>
    <t>Ryu (2-0)</t>
  </si>
  <si>
    <t>Mon, Apr 16</t>
  </si>
  <si>
    <t>Godley (2-1)</t>
  </si>
  <si>
    <t>Kershaw (1-2)</t>
  </si>
  <si>
    <t>Sun, Apr 15</t>
  </si>
  <si>
    <t>Hill (1-1)</t>
  </si>
  <si>
    <t>McFarland (1-0)</t>
  </si>
  <si>
    <t>Sat, Apr 14</t>
  </si>
  <si>
    <t>Boxberger (5)</t>
  </si>
  <si>
    <t>Maeda (1-1)</t>
  </si>
  <si>
    <t>Greinke (1-1)</t>
  </si>
  <si>
    <t>Fri, Apr 13</t>
  </si>
  <si>
    <t>Oakland</t>
  </si>
  <si>
    <t>16-6</t>
  </si>
  <si>
    <t>Wood (0-2)</t>
  </si>
  <si>
    <t>Mengden (1-2)</t>
  </si>
  <si>
    <t>Wed, Apr 11</t>
  </si>
  <si>
    <t>Jansen (2)</t>
  </si>
  <si>
    <t>Manaea (1-2)</t>
  </si>
  <si>
    <t>Ryu (1-0)</t>
  </si>
  <si>
    <t>Tue, Apr 10</t>
  </si>
  <si>
    <t>2-1 F/10</t>
  </si>
  <si>
    <t>Jansen (1)</t>
  </si>
  <si>
    <t>Johnson (0-1)</t>
  </si>
  <si>
    <t>Fields (1-0)</t>
  </si>
  <si>
    <t>Sun, Apr 8</t>
  </si>
  <si>
    <t>7-5 F/14</t>
  </si>
  <si>
    <t>Font (0-2)</t>
  </si>
  <si>
    <t>Gomez (1-0)</t>
  </si>
  <si>
    <t>Sat, Apr 7</t>
  </si>
  <si>
    <t>POSTPONED</t>
  </si>
  <si>
    <t>Fri, Apr 6</t>
  </si>
  <si>
    <t>Boxberger (2)</t>
  </si>
  <si>
    <t>Wood (0-1)</t>
  </si>
  <si>
    <t>Corbin (2-0)</t>
  </si>
  <si>
    <t>Wed, Apr 4</t>
  </si>
  <si>
    <t>Kershaw (0-2)</t>
  </si>
  <si>
    <t>Godley (1-0)</t>
  </si>
  <si>
    <t>Tue, Apr 3</t>
  </si>
  <si>
    <t>8-7 F/15</t>
  </si>
  <si>
    <t>Font (0-1)</t>
  </si>
  <si>
    <t>Salas (1-1)</t>
  </si>
  <si>
    <t>Mon, Apr 2</t>
  </si>
  <si>
    <t>Stratton (0-1)</t>
  </si>
  <si>
    <t>Hill (1-0)</t>
  </si>
  <si>
    <t>Sun, Apr 1</t>
  </si>
  <si>
    <t>APRIL</t>
  </si>
  <si>
    <t>Holland (0-1)</t>
  </si>
  <si>
    <t>Maeda (1-0)</t>
  </si>
  <si>
    <t>Sat, Mar 31</t>
  </si>
  <si>
    <t>Strickland (2)</t>
  </si>
  <si>
    <t>Jansen (0-1)</t>
  </si>
  <si>
    <t>Watson (1-0)</t>
  </si>
  <si>
    <t>0-2</t>
  </si>
  <si>
    <t>Fri, Mar 30</t>
  </si>
  <si>
    <t>Strickland (1)</t>
  </si>
  <si>
    <t>Kershaw (0-1)</t>
  </si>
  <si>
    <t>Blach (1-0)</t>
  </si>
  <si>
    <t>0-1</t>
  </si>
  <si>
    <t>Thu, Mar 29</t>
  </si>
  <si>
    <t>MARCH</t>
  </si>
  <si>
    <t>Seattle</t>
  </si>
  <si>
    <t>Hernandez (4-3)</t>
  </si>
  <si>
    <t>Ohtani (3-1)</t>
  </si>
  <si>
    <t>21-13</t>
  </si>
  <si>
    <t>9-8 F/11</t>
  </si>
  <si>
    <t>Johnson (2-1)</t>
  </si>
  <si>
    <t>Goeddel (1-0)</t>
  </si>
  <si>
    <t>20-13</t>
  </si>
  <si>
    <t>Leake (3-3)</t>
  </si>
  <si>
    <t>Richards (4-1)</t>
  </si>
  <si>
    <t>20-12</t>
  </si>
  <si>
    <t>Baltimore</t>
  </si>
  <si>
    <t>Tillman (1-5)</t>
  </si>
  <si>
    <t>Barria (2-1)</t>
  </si>
  <si>
    <t>19-12</t>
  </si>
  <si>
    <t>Bundy (1-4)</t>
  </si>
  <si>
    <t>Heaney (1-1)</t>
  </si>
  <si>
    <t>18-12</t>
  </si>
  <si>
    <t>Brach (0-1)</t>
  </si>
  <si>
    <t>Bedrosian (1-0)</t>
  </si>
  <si>
    <t>17-12</t>
  </si>
  <si>
    <t>NY Yankees</t>
  </si>
  <si>
    <t>Chapman (6)</t>
  </si>
  <si>
    <t>Skaggs (3-2)</t>
  </si>
  <si>
    <t>Sabathia (2-0)</t>
  </si>
  <si>
    <t>16-12</t>
  </si>
  <si>
    <t>Richards (3-1)</t>
  </si>
  <si>
    <t>Tanaka (4-2)</t>
  </si>
  <si>
    <t>16-11</t>
  </si>
  <si>
    <t>4-3 F/10</t>
  </si>
  <si>
    <t>Chapman (5)</t>
  </si>
  <si>
    <t>Parker (0-1)</t>
  </si>
  <si>
    <t>Robertson (1-1)</t>
  </si>
  <si>
    <t>16-10</t>
  </si>
  <si>
    <t>Houston</t>
  </si>
  <si>
    <t>Giles (2)</t>
  </si>
  <si>
    <t>Tropeano (1-2)</t>
  </si>
  <si>
    <t>Verlander (4-0)</t>
  </si>
  <si>
    <t>16-9</t>
  </si>
  <si>
    <t>Bedrosian (1)</t>
  </si>
  <si>
    <t>Smith (1-1)</t>
  </si>
  <si>
    <t>Johnson (2-0)</t>
  </si>
  <si>
    <t>16-8</t>
  </si>
  <si>
    <t>Middleton (6)</t>
  </si>
  <si>
    <t>Cole (2-1)</t>
  </si>
  <si>
    <t>Skaggs (3-1)</t>
  </si>
  <si>
    <t>15-8</t>
  </si>
  <si>
    <t>Strickland (3)</t>
  </si>
  <si>
    <t>Barria (1-1)</t>
  </si>
  <si>
    <t>Cueto (2-0)</t>
  </si>
  <si>
    <t>14-8</t>
  </si>
  <si>
    <t>Middleton (5)</t>
  </si>
  <si>
    <t>Holland (0-3)</t>
  </si>
  <si>
    <t>Richards (3-0)</t>
  </si>
  <si>
    <t>14-7</t>
  </si>
  <si>
    <t>Heaney (0-1)</t>
  </si>
  <si>
    <t>Samardzija (1-0)</t>
  </si>
  <si>
    <t>13-7</t>
  </si>
  <si>
    <t>Boston</t>
  </si>
  <si>
    <t>Tropeano (1-1)</t>
  </si>
  <si>
    <t>Rodriguez (2-0)</t>
  </si>
  <si>
    <t>13-6</t>
  </si>
  <si>
    <t>Thu, Apr 19</t>
  </si>
  <si>
    <t>Skaggs (2-1)</t>
  </si>
  <si>
    <t>Porcello (4-0)</t>
  </si>
  <si>
    <t>13-5</t>
  </si>
  <si>
    <t>Ohtani (2-1)</t>
  </si>
  <si>
    <t>Price (2-1)</t>
  </si>
  <si>
    <t>Kansas City</t>
  </si>
  <si>
    <t>Middleton (4)</t>
  </si>
  <si>
    <t>Junis (2-1)</t>
  </si>
  <si>
    <t>Richards (2-0)</t>
  </si>
  <si>
    <t>13-3</t>
  </si>
  <si>
    <t>Middleton (3)</t>
  </si>
  <si>
    <t>Grimm (0-2)</t>
  </si>
  <si>
    <t>Wood (1-0)</t>
  </si>
  <si>
    <t>Kennedy (1-1)</t>
  </si>
  <si>
    <t>Tropeano (1-0)</t>
  </si>
  <si>
    <t>Thu, Apr 12</t>
  </si>
  <si>
    <t>Texas</t>
  </si>
  <si>
    <t>Middleton (2)</t>
  </si>
  <si>
    <t>Moore (0-3)</t>
  </si>
  <si>
    <t>Barria (1-0)</t>
  </si>
  <si>
    <t>Perez (1-1)</t>
  </si>
  <si>
    <t>Skaggs (2-0)</t>
  </si>
  <si>
    <t>Fister (1-2)</t>
  </si>
  <si>
    <t>Alvarez (1-0)</t>
  </si>
  <si>
    <t>Mon, Apr 9</t>
  </si>
  <si>
    <t>Graveman (0-2)</t>
  </si>
  <si>
    <t>Ohtani (2-0)</t>
  </si>
  <si>
    <t>Treinen (2)</t>
  </si>
  <si>
    <t>Ramirez (0-2)</t>
  </si>
  <si>
    <t>Triggs (1-0)</t>
  </si>
  <si>
    <t>13-9</t>
  </si>
  <si>
    <t>Treinen (0-1)</t>
  </si>
  <si>
    <t>Johnson (1-0)</t>
  </si>
  <si>
    <t>Cleveland</t>
  </si>
  <si>
    <t>3-2 F/13</t>
  </si>
  <si>
    <t>McAllister (0-1)</t>
  </si>
  <si>
    <t>Ramirez (1-1)</t>
  </si>
  <si>
    <t>13-2</t>
  </si>
  <si>
    <t>Tomlin (0-1)</t>
  </si>
  <si>
    <t>Richards (1-0)</t>
  </si>
  <si>
    <t>Ramirez (0-1)</t>
  </si>
  <si>
    <t>Clevinger (1-0)</t>
  </si>
  <si>
    <t>Middleton (1)</t>
  </si>
  <si>
    <t>Gossett (0-1)</t>
  </si>
  <si>
    <t>Ohtani (1-0)</t>
  </si>
  <si>
    <t>Mengden (0-1)</t>
  </si>
  <si>
    <t>Shoemaker (1-0)</t>
  </si>
  <si>
    <t>Parker (1)</t>
  </si>
  <si>
    <t>Manaea (0-1)</t>
  </si>
  <si>
    <t>Skaggs (1-0)</t>
  </si>
  <si>
    <t>6-5 F/11</t>
  </si>
  <si>
    <t>Hatcher (1-0)</t>
  </si>
  <si>
    <t>LA Dodgers</t>
  </si>
  <si>
    <t>13-22</t>
  </si>
  <si>
    <t>Dodgers</t>
  </si>
  <si>
    <t>Richard (1-4)</t>
  </si>
  <si>
    <t>Holland (1-3)</t>
  </si>
  <si>
    <t>Hand (7)</t>
  </si>
  <si>
    <t>Strickland (2-1)</t>
  </si>
  <si>
    <t>Yates (1-0)</t>
  </si>
  <si>
    <t>Hand (1-3)</t>
  </si>
  <si>
    <t>Johnson (1-1)</t>
  </si>
  <si>
    <t>NY Mets</t>
  </si>
  <si>
    <t>14-2</t>
  </si>
  <si>
    <t>Mitchell (0-3)</t>
  </si>
  <si>
    <t>Wheeler (2-1)</t>
  </si>
  <si>
    <t>Vargas (0-1)</t>
  </si>
  <si>
    <t>Lucchesi (3-1)</t>
  </si>
  <si>
    <t>Richard (1-3)</t>
  </si>
  <si>
    <t>deGrom (3-0)</t>
  </si>
  <si>
    <t>Colorado</t>
  </si>
  <si>
    <t>Ross (2-2)</t>
  </si>
  <si>
    <t>Gray (2-4)</t>
  </si>
  <si>
    <t>Lauer (0-1)</t>
  </si>
  <si>
    <t>Freeland (1-3)</t>
  </si>
  <si>
    <t>McGee (0-1)</t>
  </si>
  <si>
    <t>Erlin (1-2)</t>
  </si>
  <si>
    <t>Angels</t>
  </si>
  <si>
    <t>Bradley (2)</t>
  </si>
  <si>
    <t>Lucchesi (2-1)</t>
  </si>
  <si>
    <t>Corbin (4-0)</t>
  </si>
  <si>
    <t>Richard (1-2)</t>
  </si>
  <si>
    <t>Godley (3-1)</t>
  </si>
  <si>
    <t>Boxberger (0-2)</t>
  </si>
  <si>
    <t>Hand (1-2)</t>
  </si>
  <si>
    <t>Beede (0-1)</t>
  </si>
  <si>
    <t>Lucchesi (2-0)</t>
  </si>
  <si>
    <t>Hand (6)</t>
  </si>
  <si>
    <t>Gearrin (0-1)</t>
  </si>
  <si>
    <t>Cimber (1-1)</t>
  </si>
  <si>
    <t>Hand (5)</t>
  </si>
  <si>
    <t>Blach (1-2)</t>
  </si>
  <si>
    <t>Ross (2-1)</t>
  </si>
  <si>
    <t>Mitchell (0-2)</t>
  </si>
  <si>
    <t>Stratton (1-1)</t>
  </si>
  <si>
    <t>Davis (5)</t>
  </si>
  <si>
    <t>Baumann (0-1)</t>
  </si>
  <si>
    <t>Senzatela (1-1)</t>
  </si>
  <si>
    <t>Hand (4)</t>
  </si>
  <si>
    <t>Shaw (1-1)</t>
  </si>
  <si>
    <t>Lucchesi (1-0)</t>
  </si>
  <si>
    <t>Padres</t>
  </si>
  <si>
    <t>Hand (3)</t>
  </si>
  <si>
    <t>Gray (1-2)</t>
  </si>
  <si>
    <t>Richard (1-1)</t>
  </si>
  <si>
    <t>Peacock (1)</t>
  </si>
  <si>
    <t>Ross (1-1)</t>
  </si>
  <si>
    <t>Morton (2-0)</t>
  </si>
  <si>
    <t>1-0 F/10</t>
  </si>
  <si>
    <t>Erlin (0-1)</t>
  </si>
  <si>
    <t>Devenski (1-0)</t>
  </si>
  <si>
    <t>Hand (2)</t>
  </si>
  <si>
    <t>McCullers Jr. (1-1)</t>
  </si>
  <si>
    <t>Perdomo (1-1)</t>
  </si>
  <si>
    <t>Davis (4)</t>
  </si>
  <si>
    <t>Hand (0-2)</t>
  </si>
  <si>
    <t>Ottavino (1-0)</t>
  </si>
  <si>
    <t>Thu, Apr 5</t>
  </si>
  <si>
    <t>Davis (3)</t>
  </si>
  <si>
    <t>Richard (0-1)</t>
  </si>
  <si>
    <t>Gray (1-1)</t>
  </si>
  <si>
    <t>Hand (1)</t>
  </si>
  <si>
    <t>Freeland (0-1)</t>
  </si>
  <si>
    <t>Ross (1-0)</t>
  </si>
  <si>
    <t>Davis (2)</t>
  </si>
  <si>
    <t>Mitchell (0-1)</t>
  </si>
  <si>
    <t>Bettis (1-0)</t>
  </si>
  <si>
    <t>0-4</t>
  </si>
  <si>
    <t>Milwaukee</t>
  </si>
  <si>
    <t>Perdomo (0-1)</t>
  </si>
  <si>
    <t>Suter (1-0)</t>
  </si>
  <si>
    <t>0-3</t>
  </si>
  <si>
    <t>Knebel (1)</t>
  </si>
  <si>
    <t>Hand (0-1)</t>
  </si>
  <si>
    <t>Drake (1-0)</t>
  </si>
  <si>
    <t>2-1 F/12</t>
  </si>
  <si>
    <t>Barnes (1)</t>
  </si>
  <si>
    <t>Cimber (0-1)</t>
  </si>
  <si>
    <t>Jeffress (1-0)</t>
  </si>
  <si>
    <t># innings</t>
  </si>
  <si>
    <t>Final Score</t>
  </si>
  <si>
    <t>Result</t>
  </si>
  <si>
    <t>Opponent</t>
  </si>
  <si>
    <t>Team</t>
  </si>
  <si>
    <t>Date</t>
  </si>
  <si>
    <t>Extra F</t>
  </si>
  <si>
    <t>Score+Innings</t>
  </si>
  <si>
    <t>Score+Innings - RAW</t>
  </si>
  <si>
    <t>Offset</t>
  </si>
  <si>
    <t>http://www.espn.com/mlb/team/schedule/_/name/sd/san-diego-padres</t>
  </si>
  <si>
    <t>Runs for</t>
  </si>
  <si>
    <t>Runs against</t>
  </si>
  <si>
    <t>Total runs for</t>
  </si>
  <si>
    <t>Total runs against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</si>
</sst>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33333"/>
      <name val="Verdana"/>
      <family val="2"/>
    </font>
    <font>
      <u/>
      <sz val="12"/>
      <color theme="10"/>
      <name val="Calibri"/>
      <family val="2"/>
      <scheme val="minor"/>
    </font>
    <font>
      <b/>
      <sz val="14"/>
      <color rgb="FF666666"/>
      <name val="Helvetica"/>
      <family val="2"/>
    </font>
    <font>
      <b/>
      <sz val="14"/>
      <color rgb="FFBF0000"/>
      <name val="Helvetica"/>
      <family val="2"/>
    </font>
    <font>
      <sz val="14"/>
      <color rgb="FF666666"/>
      <name val="Helvetica"/>
      <family val="2"/>
    </font>
    <font>
      <b/>
      <sz val="14"/>
      <color rgb="FF007F00"/>
      <name val="Helvetica"/>
      <family val="2"/>
    </font>
    <font>
      <b/>
      <sz val="11"/>
      <color rgb="FF666666"/>
      <name val="Verdana"/>
      <family val="2"/>
    </font>
    <font>
      <b/>
      <sz val="13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FDF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49" fontId="0" fillId="0" borderId="0" xfId="0" applyNumberFormat="1"/>
    <xf numFmtId="0" fontId="3" fillId="0" borderId="0" xfId="1"/>
    <xf numFmtId="17" fontId="3" fillId="0" borderId="0" xfId="1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16" fontId="3" fillId="0" borderId="0" xfId="1" applyNumberFormat="1"/>
    <xf numFmtId="0" fontId="7" fillId="0" borderId="0" xfId="0" applyFont="1"/>
    <xf numFmtId="0" fontId="8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9" fillId="4" borderId="0" xfId="0" applyFont="1" applyFill="1"/>
    <xf numFmtId="0" fontId="0" fillId="6" borderId="0" xfId="0" applyFill="1"/>
    <xf numFmtId="0" fontId="1" fillId="7" borderId="0" xfId="0" applyFont="1" applyFill="1" applyAlignment="1">
      <alignment wrapText="1"/>
    </xf>
    <xf numFmtId="3" fontId="2" fillId="0" borderId="0" xfId="0" applyNumberFormat="1" applyFont="1"/>
    <xf numFmtId="0" fontId="3" fillId="0" borderId="0" xfId="1"/>
    <xf numFmtId="0" fontId="2" fillId="0" borderId="0" xfId="0" applyFont="1"/>
    <xf numFmtId="16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F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://www.espn.com/mlb/team/_/name/hou/houston-astro" TargetMode="Externa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hyperlink" Target="http://www.espn.com/mlb/team/_/name/cle/cleveland-indian" TargetMode="External"/><Relationship Id="rId21" Type="http://schemas.openxmlformats.org/officeDocument/2006/relationships/hyperlink" Target="http://www.espn.com/mlb/team/_/name/ari/arizona-diamondback" TargetMode="External"/><Relationship Id="rId34" Type="http://schemas.openxmlformats.org/officeDocument/2006/relationships/image" Target="../media/image17.png"/><Relationship Id="rId7" Type="http://schemas.openxmlformats.org/officeDocument/2006/relationships/hyperlink" Target="http://www.espn.com/mlb/team/_/name/kc/kansas-city-royal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://www.espn.com/mlb/team/_/name/bal/baltimore-oriole" TargetMode="External"/><Relationship Id="rId25" Type="http://schemas.openxmlformats.org/officeDocument/2006/relationships/hyperlink" Target="http://www.espn.com/mlb/team/_/name/wsh/washington-national" TargetMode="External"/><Relationship Id="rId33" Type="http://schemas.openxmlformats.org/officeDocument/2006/relationships/hyperlink" Target="http://www.espn.com/mlb/team/_/name/lad/los-angeles-dodger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hyperlink" Target="http://www.espn.com/mlb/team/_/name/mil/milwaukee-brewer" TargetMode="External"/><Relationship Id="rId1" Type="http://schemas.openxmlformats.org/officeDocument/2006/relationships/hyperlink" Target="http://www.espn.com/mlb/team/_/name/oak/oakland-athletic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://www.espn.com/mlb/team/_/name/sf/san-francisco-giant" TargetMode="Externa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5" Type="http://schemas.openxmlformats.org/officeDocument/2006/relationships/hyperlink" Target="http://www.espn.com/mlb/team/_/name/tex/texas-ranger" TargetMode="External"/><Relationship Id="rId15" Type="http://schemas.openxmlformats.org/officeDocument/2006/relationships/hyperlink" Target="http://www.espn.com/mlb/team/_/name/nyy/new-york-yankee" TargetMode="External"/><Relationship Id="rId23" Type="http://schemas.openxmlformats.org/officeDocument/2006/relationships/hyperlink" Target="http://www.espn.com/mlb/team/_/name/sd/san-diego-padre" TargetMode="Externa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10" Type="http://schemas.openxmlformats.org/officeDocument/2006/relationships/image" Target="../media/image5.png"/><Relationship Id="rId19" Type="http://schemas.openxmlformats.org/officeDocument/2006/relationships/hyperlink" Target="http://www.espn.com/mlb/team/_/name/sea/seattle-mariner" TargetMode="External"/><Relationship Id="rId31" Type="http://schemas.openxmlformats.org/officeDocument/2006/relationships/hyperlink" Target="http://www.espn.com/mlb/team/_/name/col/colorado-rockie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://www.espn.com/mlb/team/_/name/bos/boston-red-so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hyperlink" Target="http://www.espn.com/mlb/team/_/name/mia/miami-marlin" TargetMode="External"/><Relationship Id="rId30" Type="http://schemas.openxmlformats.org/officeDocument/2006/relationships/image" Target="../media/image15.png"/><Relationship Id="rId35" Type="http://schemas.openxmlformats.org/officeDocument/2006/relationships/hyperlink" Target="http://www.espn.com/mlb/team/_/name/nym/new-york-m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762000" cy="762000"/>
    <xdr:pic>
      <xdr:nvPicPr>
        <xdr:cNvPr id="2" name="Picture 1" descr="http://a.espncdn.com/combiner/i?img=/i/teamlogos/mlb/500/scoreboard/Oak.png&amp;h=80&amp;w=8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4587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124</xdr:row>
      <xdr:rowOff>0</xdr:rowOff>
    </xdr:from>
    <xdr:ext cx="762000" cy="762000"/>
    <xdr:pic>
      <xdr:nvPicPr>
        <xdr:cNvPr id="3" name="Picture 2" descr="http://a.espncdn.com/combiner/i?img=/i/teamlogos/mlb/500/scoreboard/Oak.png&amp;h=80&amp;w=8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5196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762000" cy="762000"/>
    <xdr:pic>
      <xdr:nvPicPr>
        <xdr:cNvPr id="4" name="Picture 3" descr="http://a.espncdn.com/combiner/i?img=/i/teamlogos/mlb/500/scoreboard/Oak.png&amp;h=80&amp;w=8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5806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131</xdr:row>
      <xdr:rowOff>0</xdr:rowOff>
    </xdr:from>
    <xdr:ext cx="762000" cy="762000"/>
    <xdr:pic>
      <xdr:nvPicPr>
        <xdr:cNvPr id="5" name="Picture 4" descr="http://a.espncdn.com/combiner/i?img=/i/teamlogos/mlb/500/scoreboard/Oak.png&amp;h=80&amp;w=8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6619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134</xdr:row>
      <xdr:rowOff>0</xdr:rowOff>
    </xdr:from>
    <xdr:ext cx="762000" cy="762000"/>
    <xdr:pic>
      <xdr:nvPicPr>
        <xdr:cNvPr id="6" name="Picture 5" descr="http://a.espncdn.com/combiner/i?img=/i/teamlogos/mlb/500/scoreboard/Cle.png&amp;h=80&amp;w=80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7228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137</xdr:row>
      <xdr:rowOff>0</xdr:rowOff>
    </xdr:from>
    <xdr:ext cx="762000" cy="762000"/>
    <xdr:pic>
      <xdr:nvPicPr>
        <xdr:cNvPr id="7" name="Picture 6" descr="http://a.espncdn.com/combiner/i?img=/i/teamlogos/mlb/500/scoreboard/Cle.png&amp;h=80&amp;w=80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7838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140</xdr:row>
      <xdr:rowOff>0</xdr:rowOff>
    </xdr:from>
    <xdr:ext cx="762000" cy="762000"/>
    <xdr:pic>
      <xdr:nvPicPr>
        <xdr:cNvPr id="8" name="Picture 7" descr="http://a.espncdn.com/combiner/i?img=/i/teamlogos/mlb/500/scoreboard/Cle.png&amp;h=80&amp;w=80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8448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143</xdr:row>
      <xdr:rowOff>0</xdr:rowOff>
    </xdr:from>
    <xdr:ext cx="762000" cy="762000"/>
    <xdr:pic>
      <xdr:nvPicPr>
        <xdr:cNvPr id="9" name="Picture 8" descr="http://a.espncdn.com/combiner/i?img=/i/teamlogos/mlb/500/scoreboard/Oak.png&amp;h=80&amp;w=8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9057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146</xdr:row>
      <xdr:rowOff>0</xdr:rowOff>
    </xdr:from>
    <xdr:ext cx="762000" cy="762000"/>
    <xdr:pic>
      <xdr:nvPicPr>
        <xdr:cNvPr id="10" name="Picture 9" descr="http://a.espncdn.com/combiner/i?img=/i/teamlogos/mlb/500/scoreboard/Oak.png&amp;h=80&amp;w=8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9667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149</xdr:row>
      <xdr:rowOff>0</xdr:rowOff>
    </xdr:from>
    <xdr:ext cx="762000" cy="762000"/>
    <xdr:pic>
      <xdr:nvPicPr>
        <xdr:cNvPr id="11" name="Picture 10" descr="http://a.espncdn.com/combiner/i?img=/i/teamlogos/mlb/500/scoreboard/Oak.png&amp;h=80&amp;w=8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0276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152</xdr:row>
      <xdr:rowOff>0</xdr:rowOff>
    </xdr:from>
    <xdr:ext cx="762000" cy="762000"/>
    <xdr:pic>
      <xdr:nvPicPr>
        <xdr:cNvPr id="12" name="Picture 11" descr="http://a.espncdn.com/combiner/i?img=/i/teamlogos/mlb/500/scoreboard/Tex.png&amp;h=80&amp;w=80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0886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155</xdr:row>
      <xdr:rowOff>0</xdr:rowOff>
    </xdr:from>
    <xdr:ext cx="762000" cy="762000"/>
    <xdr:pic>
      <xdr:nvPicPr>
        <xdr:cNvPr id="13" name="Picture 12" descr="http://a.espncdn.com/combiner/i?img=/i/teamlogos/mlb/500/scoreboard/Tex.png&amp;h=80&amp;w=80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1496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158</xdr:row>
      <xdr:rowOff>0</xdr:rowOff>
    </xdr:from>
    <xdr:ext cx="762000" cy="762000"/>
    <xdr:pic>
      <xdr:nvPicPr>
        <xdr:cNvPr id="14" name="Picture 13" descr="http://a.espncdn.com/combiner/i?img=/i/teamlogos/mlb/500/scoreboard/Tex.png&amp;h=80&amp;w=80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2105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161</xdr:row>
      <xdr:rowOff>0</xdr:rowOff>
    </xdr:from>
    <xdr:ext cx="762000" cy="762000"/>
    <xdr:pic>
      <xdr:nvPicPr>
        <xdr:cNvPr id="15" name="Picture 14" descr="http://a.espncdn.com/combiner/i?img=/i/teamlogos/mlb/500/scoreboard/KC.png&amp;h=80&amp;w=8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2715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164</xdr:row>
      <xdr:rowOff>0</xdr:rowOff>
    </xdr:from>
    <xdr:ext cx="762000" cy="762000"/>
    <xdr:pic>
      <xdr:nvPicPr>
        <xdr:cNvPr id="16" name="Picture 15" descr="http://a.espncdn.com/combiner/i?img=/i/teamlogos/mlb/500/scoreboard/KC.png&amp;h=80&amp;w=8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3324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167</xdr:row>
      <xdr:rowOff>0</xdr:rowOff>
    </xdr:from>
    <xdr:ext cx="762000" cy="762000"/>
    <xdr:pic>
      <xdr:nvPicPr>
        <xdr:cNvPr id="17" name="Picture 16" descr="http://a.espncdn.com/combiner/i?img=/i/teamlogos/mlb/500/scoreboard/KC.png&amp;h=80&amp;w=8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3934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762000" cy="762000"/>
    <xdr:pic>
      <xdr:nvPicPr>
        <xdr:cNvPr id="18" name="Picture 17" descr="http://a.espncdn.com/combiner/i?img=/i/teamlogos/mlb/500/scoreboard/KC.png&amp;h=80&amp;w=8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4544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173</xdr:row>
      <xdr:rowOff>0</xdr:rowOff>
    </xdr:from>
    <xdr:ext cx="762000" cy="762000"/>
    <xdr:pic>
      <xdr:nvPicPr>
        <xdr:cNvPr id="19" name="Picture 18" descr="http://a.espncdn.com/combiner/i?img=/i/teamlogos/mlb/500/scoreboard/Bos.png&amp;h=80&amp;w=80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153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176</xdr:row>
      <xdr:rowOff>0</xdr:rowOff>
    </xdr:from>
    <xdr:ext cx="762000" cy="762000"/>
    <xdr:pic>
      <xdr:nvPicPr>
        <xdr:cNvPr id="20" name="Picture 19" descr="http://a.espncdn.com/combiner/i?img=/i/teamlogos/mlb/500/scoreboard/Bos.png&amp;h=80&amp;w=80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763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179</xdr:row>
      <xdr:rowOff>0</xdr:rowOff>
    </xdr:from>
    <xdr:ext cx="762000" cy="762000"/>
    <xdr:pic>
      <xdr:nvPicPr>
        <xdr:cNvPr id="21" name="Picture 20" descr="http://a.espncdn.com/combiner/i?img=/i/teamlogos/mlb/500/scoreboard/Bos.png&amp;h=80&amp;w=80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6372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762000" cy="762000"/>
    <xdr:pic>
      <xdr:nvPicPr>
        <xdr:cNvPr id="22" name="Picture 21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6982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185</xdr:row>
      <xdr:rowOff>0</xdr:rowOff>
    </xdr:from>
    <xdr:ext cx="762000" cy="762000"/>
    <xdr:pic>
      <xdr:nvPicPr>
        <xdr:cNvPr id="23" name="Picture 22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7592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0" cy="762000"/>
    <xdr:pic>
      <xdr:nvPicPr>
        <xdr:cNvPr id="24" name="Picture 23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8201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191</xdr:row>
      <xdr:rowOff>0</xdr:rowOff>
    </xdr:from>
    <xdr:ext cx="762000" cy="762000"/>
    <xdr:pic>
      <xdr:nvPicPr>
        <xdr:cNvPr id="25" name="Picture 24" descr="http://a.espncdn.com/combiner/i?img=/i/teamlogos/mlb/500/scoreboard/Hou.png&amp;h=80&amp;w=80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8811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762000" cy="762000"/>
    <xdr:pic>
      <xdr:nvPicPr>
        <xdr:cNvPr id="26" name="Picture 25" descr="http://a.espncdn.com/combiner/i?img=/i/teamlogos/mlb/500/scoreboard/Hou.png&amp;h=80&amp;w=80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9420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762000" cy="762000"/>
    <xdr:pic>
      <xdr:nvPicPr>
        <xdr:cNvPr id="27" name="Picture 26" descr="http://a.espncdn.com/combiner/i?img=/i/teamlogos/mlb/500/scoreboard/Hou.png&amp;h=80&amp;w=80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0030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762000" cy="762000"/>
    <xdr:pic>
      <xdr:nvPicPr>
        <xdr:cNvPr id="28" name="Picture 27" descr="http://a.espncdn.com/combiner/i?img=/i/teamlogos/mlb/500/scoreboard/NYY.png&amp;h=80&amp;w=80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0640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203</xdr:row>
      <xdr:rowOff>0</xdr:rowOff>
    </xdr:from>
    <xdr:ext cx="762000" cy="762000"/>
    <xdr:pic>
      <xdr:nvPicPr>
        <xdr:cNvPr id="29" name="Picture 28" descr="http://a.espncdn.com/combiner/i?img=/i/teamlogos/mlb/500/scoreboard/NYY.png&amp;h=80&amp;w=80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1249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206</xdr:row>
      <xdr:rowOff>0</xdr:rowOff>
    </xdr:from>
    <xdr:ext cx="762000" cy="762000"/>
    <xdr:pic>
      <xdr:nvPicPr>
        <xdr:cNvPr id="30" name="Picture 29" descr="http://a.espncdn.com/combiner/i?img=/i/teamlogos/mlb/500/scoreboard/NYY.png&amp;h=80&amp;w=80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1859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210</xdr:row>
      <xdr:rowOff>0</xdr:rowOff>
    </xdr:from>
    <xdr:ext cx="762000" cy="762000"/>
    <xdr:pic>
      <xdr:nvPicPr>
        <xdr:cNvPr id="31" name="Picture 30" descr="http://a.espncdn.com/combiner/i?img=/i/teamlogos/mlb/500/scoreboard/Bal.png&amp;h=80&amp;w=80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2672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213</xdr:row>
      <xdr:rowOff>0</xdr:rowOff>
    </xdr:from>
    <xdr:ext cx="762000" cy="762000"/>
    <xdr:pic>
      <xdr:nvPicPr>
        <xdr:cNvPr id="32" name="Picture 31" descr="http://a.espncdn.com/combiner/i?img=/i/teamlogos/mlb/500/scoreboard/Bal.png&amp;h=80&amp;w=80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3281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762000" cy="762000"/>
    <xdr:pic>
      <xdr:nvPicPr>
        <xdr:cNvPr id="33" name="Picture 32" descr="http://a.espncdn.com/combiner/i?img=/i/teamlogos/mlb/500/scoreboard/Bal.png&amp;h=80&amp;w=80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3891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219</xdr:row>
      <xdr:rowOff>0</xdr:rowOff>
    </xdr:from>
    <xdr:ext cx="762000" cy="762000"/>
    <xdr:pic>
      <xdr:nvPicPr>
        <xdr:cNvPr id="34" name="Picture 33" descr="http://a.espncdn.com/combiner/i?img=/i/teamlogos/mlb/500/scoreboard/Sea.png&amp;h=80&amp;w=80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4500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222</xdr:row>
      <xdr:rowOff>0</xdr:rowOff>
    </xdr:from>
    <xdr:ext cx="762000" cy="762000"/>
    <xdr:pic>
      <xdr:nvPicPr>
        <xdr:cNvPr id="35" name="Picture 34" descr="http://a.espncdn.com/combiner/i?img=/i/teamlogos/mlb/500/scoreboard/Sea.png&amp;h=80&amp;w=80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5110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225</xdr:row>
      <xdr:rowOff>0</xdr:rowOff>
    </xdr:from>
    <xdr:ext cx="762000" cy="762000"/>
    <xdr:pic>
      <xdr:nvPicPr>
        <xdr:cNvPr id="36" name="Picture 35" descr="http://a.espncdn.com/combiner/i?img=/i/teamlogos/mlb/500/scoreboard/Sea.png&amp;h=80&amp;w=80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5720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241</xdr:row>
      <xdr:rowOff>0</xdr:rowOff>
    </xdr:from>
    <xdr:ext cx="762000" cy="762000"/>
    <xdr:pic>
      <xdr:nvPicPr>
        <xdr:cNvPr id="37" name="Picture 36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8971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244</xdr:row>
      <xdr:rowOff>0</xdr:rowOff>
    </xdr:from>
    <xdr:ext cx="762000" cy="762000"/>
    <xdr:pic>
      <xdr:nvPicPr>
        <xdr:cNvPr id="38" name="Picture 37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9580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247</xdr:row>
      <xdr:rowOff>0</xdr:rowOff>
    </xdr:from>
    <xdr:ext cx="762000" cy="762000"/>
    <xdr:pic>
      <xdr:nvPicPr>
        <xdr:cNvPr id="39" name="Picture 38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0190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251</xdr:row>
      <xdr:rowOff>0</xdr:rowOff>
    </xdr:from>
    <xdr:ext cx="762000" cy="762000"/>
    <xdr:pic>
      <xdr:nvPicPr>
        <xdr:cNvPr id="40" name="Picture 39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1003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254</xdr:row>
      <xdr:rowOff>0</xdr:rowOff>
    </xdr:from>
    <xdr:ext cx="762000" cy="762000"/>
    <xdr:pic>
      <xdr:nvPicPr>
        <xdr:cNvPr id="41" name="Picture 40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1612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257</xdr:row>
      <xdr:rowOff>0</xdr:rowOff>
    </xdr:from>
    <xdr:ext cx="762000" cy="762000"/>
    <xdr:pic>
      <xdr:nvPicPr>
        <xdr:cNvPr id="42" name="Picture 41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2222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260</xdr:row>
      <xdr:rowOff>0</xdr:rowOff>
    </xdr:from>
    <xdr:ext cx="762000" cy="762000"/>
    <xdr:pic>
      <xdr:nvPicPr>
        <xdr:cNvPr id="43" name="Picture 42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2832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263</xdr:row>
      <xdr:rowOff>0</xdr:rowOff>
    </xdr:from>
    <xdr:ext cx="762000" cy="762000"/>
    <xdr:pic>
      <xdr:nvPicPr>
        <xdr:cNvPr id="44" name="Picture 43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3441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266</xdr:row>
      <xdr:rowOff>0</xdr:rowOff>
    </xdr:from>
    <xdr:ext cx="762000" cy="762000"/>
    <xdr:pic>
      <xdr:nvPicPr>
        <xdr:cNvPr id="45" name="Picture 44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4051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269</xdr:row>
      <xdr:rowOff>0</xdr:rowOff>
    </xdr:from>
    <xdr:ext cx="762000" cy="762000"/>
    <xdr:pic>
      <xdr:nvPicPr>
        <xdr:cNvPr id="46" name="Picture 45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4660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272</xdr:row>
      <xdr:rowOff>0</xdr:rowOff>
    </xdr:from>
    <xdr:ext cx="762000" cy="762000"/>
    <xdr:pic>
      <xdr:nvPicPr>
        <xdr:cNvPr id="47" name="Picture 46" descr="http://a.espncdn.com/combiner/i?img=/i/teamlogos/mlb/500/scoreboard/Oak.png&amp;h=80&amp;w=8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5270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275</xdr:row>
      <xdr:rowOff>0</xdr:rowOff>
    </xdr:from>
    <xdr:ext cx="762000" cy="762000"/>
    <xdr:pic>
      <xdr:nvPicPr>
        <xdr:cNvPr id="48" name="Picture 47" descr="http://a.espncdn.com/combiner/i?img=/i/teamlogos/mlb/500/scoreboard/Oak.png&amp;h=80&amp;w=8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5880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278</xdr:row>
      <xdr:rowOff>0</xdr:rowOff>
    </xdr:from>
    <xdr:ext cx="762000" cy="762000"/>
    <xdr:pic>
      <xdr:nvPicPr>
        <xdr:cNvPr id="49" name="Picture 48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6489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281</xdr:row>
      <xdr:rowOff>0</xdr:rowOff>
    </xdr:from>
    <xdr:ext cx="762000" cy="762000"/>
    <xdr:pic>
      <xdr:nvPicPr>
        <xdr:cNvPr id="50" name="Picture 49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7099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284</xdr:row>
      <xdr:rowOff>0</xdr:rowOff>
    </xdr:from>
    <xdr:ext cx="762000" cy="762000"/>
    <xdr:pic>
      <xdr:nvPicPr>
        <xdr:cNvPr id="51" name="Picture 50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7708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287</xdr:row>
      <xdr:rowOff>0</xdr:rowOff>
    </xdr:from>
    <xdr:ext cx="762000" cy="762000"/>
    <xdr:pic>
      <xdr:nvPicPr>
        <xdr:cNvPr id="52" name="Picture 51" descr="http://a.espncdn.com/combiner/i?img=/i/teamlogos/mlb/500/scoreboard/SD.png&amp;h=80&amp;w=80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8318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290</xdr:row>
      <xdr:rowOff>0</xdr:rowOff>
    </xdr:from>
    <xdr:ext cx="762000" cy="762000"/>
    <xdr:pic>
      <xdr:nvPicPr>
        <xdr:cNvPr id="53" name="Picture 52" descr="http://a.espncdn.com/combiner/i?img=/i/teamlogos/mlb/500/scoreboard/SD.png&amp;h=80&amp;w=80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8928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293</xdr:row>
      <xdr:rowOff>0</xdr:rowOff>
    </xdr:from>
    <xdr:ext cx="762000" cy="762000"/>
    <xdr:pic>
      <xdr:nvPicPr>
        <xdr:cNvPr id="54" name="Picture 53" descr="http://a.espncdn.com/combiner/i?img=/i/teamlogos/mlb/500/scoreboard/SD.png&amp;h=80&amp;w=80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9537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296</xdr:row>
      <xdr:rowOff>0</xdr:rowOff>
    </xdr:from>
    <xdr:ext cx="762000" cy="762000"/>
    <xdr:pic>
      <xdr:nvPicPr>
        <xdr:cNvPr id="55" name="Picture 54" descr="http://a.espncdn.com/combiner/i?img=/i/teamlogos/mlb/500/scoreboard/WSH.png&amp;h=80&amp;w=80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0147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299</xdr:row>
      <xdr:rowOff>0</xdr:rowOff>
    </xdr:from>
    <xdr:ext cx="762000" cy="762000"/>
    <xdr:pic>
      <xdr:nvPicPr>
        <xdr:cNvPr id="56" name="Picture 55" descr="http://a.espncdn.com/combiner/i?img=/i/teamlogos/mlb/500/scoreboard/WSH.png&amp;h=80&amp;w=80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0756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302</xdr:row>
      <xdr:rowOff>0</xdr:rowOff>
    </xdr:from>
    <xdr:ext cx="762000" cy="762000"/>
    <xdr:pic>
      <xdr:nvPicPr>
        <xdr:cNvPr id="57" name="Picture 56" descr="http://a.espncdn.com/combiner/i?img=/i/teamlogos/mlb/500/scoreboard/WSH.png&amp;h=80&amp;w=80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1366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305</xdr:row>
      <xdr:rowOff>0</xdr:rowOff>
    </xdr:from>
    <xdr:ext cx="762000" cy="762000"/>
    <xdr:pic>
      <xdr:nvPicPr>
        <xdr:cNvPr id="58" name="Picture 57" descr="http://a.espncdn.com/combiner/i?img=/i/teamlogos/mlb/500/scoreboard/Mia.png&amp;h=80&amp;w=80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1976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308</xdr:row>
      <xdr:rowOff>0</xdr:rowOff>
    </xdr:from>
    <xdr:ext cx="762000" cy="762000"/>
    <xdr:pic>
      <xdr:nvPicPr>
        <xdr:cNvPr id="59" name="Picture 58" descr="http://a.espncdn.com/combiner/i?img=/i/teamlogos/mlb/500/scoreboard/Mia.png&amp;h=80&amp;w=80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2585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311</xdr:row>
      <xdr:rowOff>0</xdr:rowOff>
    </xdr:from>
    <xdr:ext cx="762000" cy="762000"/>
    <xdr:pic>
      <xdr:nvPicPr>
        <xdr:cNvPr id="60" name="Picture 59" descr="http://a.espncdn.com/combiner/i?img=/i/teamlogos/mlb/500/scoreboard/Mia.png&amp;h=80&amp;w=80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195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314</xdr:row>
      <xdr:rowOff>0</xdr:rowOff>
    </xdr:from>
    <xdr:ext cx="762000" cy="762000"/>
    <xdr:pic>
      <xdr:nvPicPr>
        <xdr:cNvPr id="61" name="Picture 60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804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317</xdr:row>
      <xdr:rowOff>0</xdr:rowOff>
    </xdr:from>
    <xdr:ext cx="762000" cy="762000"/>
    <xdr:pic>
      <xdr:nvPicPr>
        <xdr:cNvPr id="62" name="Picture 61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4414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320</xdr:row>
      <xdr:rowOff>0</xdr:rowOff>
    </xdr:from>
    <xdr:ext cx="762000" cy="762000"/>
    <xdr:pic>
      <xdr:nvPicPr>
        <xdr:cNvPr id="63" name="Picture 62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5024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323</xdr:row>
      <xdr:rowOff>0</xdr:rowOff>
    </xdr:from>
    <xdr:ext cx="762000" cy="762000"/>
    <xdr:pic>
      <xdr:nvPicPr>
        <xdr:cNvPr id="64" name="Picture 63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5633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326</xdr:row>
      <xdr:rowOff>0</xdr:rowOff>
    </xdr:from>
    <xdr:ext cx="762000" cy="762000"/>
    <xdr:pic>
      <xdr:nvPicPr>
        <xdr:cNvPr id="65" name="Picture 64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6243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330</xdr:row>
      <xdr:rowOff>0</xdr:rowOff>
    </xdr:from>
    <xdr:ext cx="762000" cy="762000"/>
    <xdr:pic>
      <xdr:nvPicPr>
        <xdr:cNvPr id="66" name="Picture 65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7056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333</xdr:row>
      <xdr:rowOff>0</xdr:rowOff>
    </xdr:from>
    <xdr:ext cx="762000" cy="762000"/>
    <xdr:pic>
      <xdr:nvPicPr>
        <xdr:cNvPr id="67" name="Picture 66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7665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336</xdr:row>
      <xdr:rowOff>0</xdr:rowOff>
    </xdr:from>
    <xdr:ext cx="762000" cy="762000"/>
    <xdr:pic>
      <xdr:nvPicPr>
        <xdr:cNvPr id="68" name="Picture 67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8275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339</xdr:row>
      <xdr:rowOff>0</xdr:rowOff>
    </xdr:from>
    <xdr:ext cx="762000" cy="762000"/>
    <xdr:pic>
      <xdr:nvPicPr>
        <xdr:cNvPr id="69" name="Picture 68" descr="http://a.espncdn.com/combiner/i?img=/i/teamlogos/mlb/500/scoreboard/SD.png&amp;h=80&amp;w=80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8884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342</xdr:row>
      <xdr:rowOff>0</xdr:rowOff>
    </xdr:from>
    <xdr:ext cx="762000" cy="762000"/>
    <xdr:pic>
      <xdr:nvPicPr>
        <xdr:cNvPr id="70" name="Picture 69" descr="http://a.espncdn.com/combiner/i?img=/i/teamlogos/mlb/500/scoreboard/SD.png&amp;h=80&amp;w=80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9494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345</xdr:row>
      <xdr:rowOff>0</xdr:rowOff>
    </xdr:from>
    <xdr:ext cx="762000" cy="762000"/>
    <xdr:pic>
      <xdr:nvPicPr>
        <xdr:cNvPr id="71" name="Picture 70" descr="http://a.espncdn.com/combiner/i?img=/i/teamlogos/mlb/500/scoreboard/SD.png&amp;h=80&amp;w=80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0104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762000" cy="762000"/>
    <xdr:pic>
      <xdr:nvPicPr>
        <xdr:cNvPr id="72" name="Picture 71" descr="http://a.espncdn.com/combiner/i?img=/i/teamlogos/mlb/500/scoreboard/Mil.png&amp;h=80&amp;w=80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09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762000" cy="762000"/>
    <xdr:pic>
      <xdr:nvPicPr>
        <xdr:cNvPr id="73" name="Picture 72" descr="http://a.espncdn.com/combiner/i?img=/i/teamlogos/mlb/500/scoreboard/Mil.png&amp;h=80&amp;w=80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19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762000" cy="762000"/>
    <xdr:pic>
      <xdr:nvPicPr>
        <xdr:cNvPr id="74" name="Picture 73" descr="http://a.espncdn.com/combiner/i?img=/i/teamlogos/mlb/500/scoreboard/Mil.png&amp;h=80&amp;w=80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28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762000" cy="762000"/>
    <xdr:pic>
      <xdr:nvPicPr>
        <xdr:cNvPr id="75" name="Picture 74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641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762000" cy="762000"/>
    <xdr:pic>
      <xdr:nvPicPr>
        <xdr:cNvPr id="76" name="Picture 75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251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762000" cy="762000"/>
    <xdr:pic>
      <xdr:nvPicPr>
        <xdr:cNvPr id="77" name="Picture 76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860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762000" cy="762000"/>
    <xdr:pic>
      <xdr:nvPicPr>
        <xdr:cNvPr id="78" name="Picture 77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470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762000" cy="762000"/>
    <xdr:pic>
      <xdr:nvPicPr>
        <xdr:cNvPr id="79" name="Picture 78" descr="http://a.espncdn.com/combiner/i?img=/i/teamlogos/mlb/500/scoreboard/Hou.png&amp;h=80&amp;w=80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080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762000" cy="762000"/>
    <xdr:pic>
      <xdr:nvPicPr>
        <xdr:cNvPr id="80" name="Picture 79" descr="http://a.espncdn.com/combiner/i?img=/i/teamlogos/mlb/500/scoreboard/Hou.png&amp;h=80&amp;w=80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689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762000" cy="762000"/>
    <xdr:pic>
      <xdr:nvPicPr>
        <xdr:cNvPr id="81" name="Picture 80" descr="http://a.espncdn.com/combiner/i?img=/i/teamlogos/mlb/500/scoreboard/Hou.png&amp;h=80&amp;w=80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299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34</xdr:row>
      <xdr:rowOff>0</xdr:rowOff>
    </xdr:from>
    <xdr:ext cx="762000" cy="762000"/>
    <xdr:pic>
      <xdr:nvPicPr>
        <xdr:cNvPr id="82" name="Picture 81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908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762000" cy="762000"/>
    <xdr:pic>
      <xdr:nvPicPr>
        <xdr:cNvPr id="83" name="Picture 82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518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762000" cy="762000"/>
    <xdr:pic>
      <xdr:nvPicPr>
        <xdr:cNvPr id="84" name="Picture 83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128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43</xdr:row>
      <xdr:rowOff>0</xdr:rowOff>
    </xdr:from>
    <xdr:ext cx="762000" cy="762000"/>
    <xdr:pic>
      <xdr:nvPicPr>
        <xdr:cNvPr id="85" name="Picture 84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737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46</xdr:row>
      <xdr:rowOff>0</xdr:rowOff>
    </xdr:from>
    <xdr:ext cx="762000" cy="762000"/>
    <xdr:pic>
      <xdr:nvPicPr>
        <xdr:cNvPr id="86" name="Picture 85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347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762000" cy="762000"/>
    <xdr:pic>
      <xdr:nvPicPr>
        <xdr:cNvPr id="87" name="Picture 86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956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762000" cy="762000"/>
    <xdr:pic>
      <xdr:nvPicPr>
        <xdr:cNvPr id="88" name="Picture 87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566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762000" cy="762000"/>
    <xdr:pic>
      <xdr:nvPicPr>
        <xdr:cNvPr id="89" name="Picture 88" descr="http://a.espncdn.com/combiner/i?img=/i/teamlogos/mlb/500/scoreboard/LAD.png&amp;h=80&amp;w=80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176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762000" cy="762000"/>
    <xdr:pic>
      <xdr:nvPicPr>
        <xdr:cNvPr id="90" name="Picture 89" descr="http://a.espncdn.com/combiner/i?img=/i/teamlogos/mlb/500/scoreboard/LAD.png&amp;h=80&amp;w=80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785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61</xdr:row>
      <xdr:rowOff>0</xdr:rowOff>
    </xdr:from>
    <xdr:ext cx="762000" cy="762000"/>
    <xdr:pic>
      <xdr:nvPicPr>
        <xdr:cNvPr id="91" name="Picture 90" descr="http://a.espncdn.com/combiner/i?img=/i/teamlogos/mlb/500/scoreboard/LAD.png&amp;h=80&amp;w=80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395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762000" cy="762000"/>
    <xdr:pic>
      <xdr:nvPicPr>
        <xdr:cNvPr id="92" name="Picture 91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004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762000" cy="762000"/>
    <xdr:pic>
      <xdr:nvPicPr>
        <xdr:cNvPr id="93" name="Picture 92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614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762000" cy="762000"/>
    <xdr:pic>
      <xdr:nvPicPr>
        <xdr:cNvPr id="94" name="Picture 93" descr="http://a.espncdn.com/combiner/i?img=/i/teamlogos/mlb/500/scoreboard/Ari.png&amp;h=80&amp;w=80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224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762000" cy="762000"/>
    <xdr:pic>
      <xdr:nvPicPr>
        <xdr:cNvPr id="95" name="Picture 94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833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76</xdr:row>
      <xdr:rowOff>0</xdr:rowOff>
    </xdr:from>
    <xdr:ext cx="762000" cy="762000"/>
    <xdr:pic>
      <xdr:nvPicPr>
        <xdr:cNvPr id="96" name="Picture 95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5443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79</xdr:row>
      <xdr:rowOff>0</xdr:rowOff>
    </xdr:from>
    <xdr:ext cx="762000" cy="762000"/>
    <xdr:pic>
      <xdr:nvPicPr>
        <xdr:cNvPr id="97" name="Picture 96" descr="http://a.espncdn.com/combiner/i?img=/i/teamlogos/mlb/500/scoreboard/Col.png&amp;h=80&amp;w=8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052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82</xdr:row>
      <xdr:rowOff>0</xdr:rowOff>
    </xdr:from>
    <xdr:ext cx="762000" cy="762000"/>
    <xdr:pic>
      <xdr:nvPicPr>
        <xdr:cNvPr id="98" name="Picture 97" descr="http://a.espncdn.com/combiner/i?img=/i/teamlogos/mlb/500/scoreboard/NYM.png&amp;h=80&amp;w=80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662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85</xdr:row>
      <xdr:rowOff>0</xdr:rowOff>
    </xdr:from>
    <xdr:ext cx="762000" cy="762000"/>
    <xdr:pic>
      <xdr:nvPicPr>
        <xdr:cNvPr id="99" name="Picture 98" descr="http://a.espncdn.com/combiner/i?img=/i/teamlogos/mlb/500/scoreboard/NYM.png&amp;h=80&amp;w=80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272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88</xdr:row>
      <xdr:rowOff>0</xdr:rowOff>
    </xdr:from>
    <xdr:ext cx="762000" cy="762000"/>
    <xdr:pic>
      <xdr:nvPicPr>
        <xdr:cNvPr id="100" name="Picture 99" descr="http://a.espncdn.com/combiner/i?img=/i/teamlogos/mlb/500/scoreboard/NYM.png&amp;h=80&amp;w=80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881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91</xdr:row>
      <xdr:rowOff>0</xdr:rowOff>
    </xdr:from>
    <xdr:ext cx="762000" cy="762000"/>
    <xdr:pic>
      <xdr:nvPicPr>
        <xdr:cNvPr id="101" name="Picture 100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491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95</xdr:row>
      <xdr:rowOff>0</xdr:rowOff>
    </xdr:from>
    <xdr:ext cx="762000" cy="762000"/>
    <xdr:pic>
      <xdr:nvPicPr>
        <xdr:cNvPr id="102" name="Picture 101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9304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98</xdr:row>
      <xdr:rowOff>0</xdr:rowOff>
    </xdr:from>
    <xdr:ext cx="762000" cy="762000"/>
    <xdr:pic>
      <xdr:nvPicPr>
        <xdr:cNvPr id="103" name="Picture 102" descr="http://a.espncdn.com/combiner/i?img=/i/teamlogos/mlb/500/scoreboard/SF.png&amp;h=80&amp;w=80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9913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101</xdr:row>
      <xdr:rowOff>0</xdr:rowOff>
    </xdr:from>
    <xdr:ext cx="762000" cy="762000"/>
    <xdr:pic>
      <xdr:nvPicPr>
        <xdr:cNvPr id="104" name="Picture 103" descr="http://a.espncdn.com/combiner/i?img=/i/teamlogos/mlb/500/scoreboard/LAD.png&amp;h=80&amp;w=80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0523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104</xdr:row>
      <xdr:rowOff>0</xdr:rowOff>
    </xdr:from>
    <xdr:ext cx="762000" cy="762000"/>
    <xdr:pic>
      <xdr:nvPicPr>
        <xdr:cNvPr id="105" name="Picture 104" descr="http://a.espncdn.com/combiner/i?img=/i/teamlogos/mlb/500/scoreboard/LAD.png&amp;h=80&amp;w=80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1132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762000" cy="762000"/>
    <xdr:pic>
      <xdr:nvPicPr>
        <xdr:cNvPr id="106" name="Picture 105" descr="http://a.espncdn.com/combiner/i?img=/i/teamlogos/mlb/500/scoreboard/LAD.png&amp;h=80&amp;w=80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1742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espn.com/mlb/player/_/id/30442/aroldis-chapman" TargetMode="External"/><Relationship Id="rId299" Type="http://schemas.openxmlformats.org/officeDocument/2006/relationships/hyperlink" Target="http://www.espn.com/mlb/player/_/id/30213/josh-fields" TargetMode="External"/><Relationship Id="rId21" Type="http://schemas.openxmlformats.org/officeDocument/2006/relationships/hyperlink" Target="http://www.espn.com/mlb/player/_/id/32769/mike-clevinger" TargetMode="External"/><Relationship Id="rId63" Type="http://schemas.openxmlformats.org/officeDocument/2006/relationships/hyperlink" Target="http://www.espn.com/mlb/player/_/id/30392/blake-wood" TargetMode="External"/><Relationship Id="rId159" Type="http://schemas.openxmlformats.org/officeDocument/2006/relationships/hyperlink" Target="http://www.espn.com/mlb/player/_/id/29630/kenley-jansen" TargetMode="External"/><Relationship Id="rId324" Type="http://schemas.openxmlformats.org/officeDocument/2006/relationships/hyperlink" Target="http://www.espn.com/mlb/player/_/id/28957/wade-davis" TargetMode="External"/><Relationship Id="rId366" Type="http://schemas.openxmlformats.org/officeDocument/2006/relationships/hyperlink" Target="http://www.espn.com/mlb/player/_/id/33750/antonio-senzatela" TargetMode="External"/><Relationship Id="rId170" Type="http://schemas.openxmlformats.org/officeDocument/2006/relationships/hyperlink" Target="http://www.espn.com/mlb/recap/_/id/380402129" TargetMode="External"/><Relationship Id="rId226" Type="http://schemas.openxmlformats.org/officeDocument/2006/relationships/hyperlink" Target="http://www.espn.com/mlb/team/_/name/wsh/washington-nationals" TargetMode="External"/><Relationship Id="rId433" Type="http://schemas.openxmlformats.org/officeDocument/2006/relationships/hyperlink" Target="http://www.espn.com/mlb/recap/_/id/380429125" TargetMode="External"/><Relationship Id="rId268" Type="http://schemas.openxmlformats.org/officeDocument/2006/relationships/hyperlink" Target="http://www.espn.com/mlb/recap/_/id/380429126" TargetMode="External"/><Relationship Id="rId32" Type="http://schemas.openxmlformats.org/officeDocument/2006/relationships/hyperlink" Target="http://www.espn.com/mlb/recap/_/id/380406103" TargetMode="External"/><Relationship Id="rId74" Type="http://schemas.openxmlformats.org/officeDocument/2006/relationships/hyperlink" Target="http://www.espn.com/mlb/player/_/id/28958/david-price" TargetMode="External"/><Relationship Id="rId128" Type="http://schemas.openxmlformats.org/officeDocument/2006/relationships/hyperlink" Target="http://www.espn.com/mlb/recap/_/id/380501103" TargetMode="External"/><Relationship Id="rId335" Type="http://schemas.openxmlformats.org/officeDocument/2006/relationships/hyperlink" Target="http://www.espn.com/mlb/team/_/name/col/colorado-rockies" TargetMode="External"/><Relationship Id="rId377" Type="http://schemas.openxmlformats.org/officeDocument/2006/relationships/hyperlink" Target="http://www.espn.com/mlb/player/_/id/31077/brad-hand" TargetMode="External"/><Relationship Id="rId5" Type="http://schemas.openxmlformats.org/officeDocument/2006/relationships/hyperlink" Target="http://www.espn.com/mlb/team/_/name/oak/oakland-athletics" TargetMode="External"/><Relationship Id="rId181" Type="http://schemas.openxmlformats.org/officeDocument/2006/relationships/hyperlink" Target="http://www.espn.com/mlb/player/_/id/31495/brad-boxberger" TargetMode="External"/><Relationship Id="rId237" Type="http://schemas.openxmlformats.org/officeDocument/2006/relationships/hyperlink" Target="http://www.espn.com/mlb/player/_/id/30213/josh-fields" TargetMode="External"/><Relationship Id="rId402" Type="http://schemas.openxmlformats.org/officeDocument/2006/relationships/hyperlink" Target="http://www.espn.com/mlb/player/_/id/31495/brad-boxberger" TargetMode="External"/><Relationship Id="rId279" Type="http://schemas.openxmlformats.org/officeDocument/2006/relationships/hyperlink" Target="http://www.espn.com/mlb/player/_/id/34119/silvino-bracho" TargetMode="External"/><Relationship Id="rId444" Type="http://schemas.openxmlformats.org/officeDocument/2006/relationships/hyperlink" Target="http://www.espn.com/mlb/player/_/id/31077/brad-hand" TargetMode="External"/><Relationship Id="rId43" Type="http://schemas.openxmlformats.org/officeDocument/2006/relationships/hyperlink" Target="http://www.espn.com/mlb/player/_/id/33636/kendall-graveman" TargetMode="External"/><Relationship Id="rId139" Type="http://schemas.openxmlformats.org/officeDocument/2006/relationships/hyperlink" Target="http://www.espn.com/mlb/team/_/name/sea/seattle-mariners" TargetMode="External"/><Relationship Id="rId290" Type="http://schemas.openxmlformats.org/officeDocument/2006/relationships/hyperlink" Target="http://www.espn.com/mlb/player/_/id/30650/fernando-salas" TargetMode="External"/><Relationship Id="rId304" Type="http://schemas.openxmlformats.org/officeDocument/2006/relationships/hyperlink" Target="http://www.espn.com/mlb/player/_/id/32135/tony-cingrani" TargetMode="External"/><Relationship Id="rId346" Type="http://schemas.openxmlformats.org/officeDocument/2006/relationships/hyperlink" Target="http://www.espn.com/mlb/recap/_/id/380407118" TargetMode="External"/><Relationship Id="rId388" Type="http://schemas.openxmlformats.org/officeDocument/2006/relationships/hyperlink" Target="http://www.espn.com/mlb/recap/_/id/380416125" TargetMode="External"/><Relationship Id="rId85" Type="http://schemas.openxmlformats.org/officeDocument/2006/relationships/hyperlink" Target="http://www.espn.com/mlb/recap/_/id/380420103" TargetMode="External"/><Relationship Id="rId150" Type="http://schemas.openxmlformats.org/officeDocument/2006/relationships/hyperlink" Target="http://www.espn.com/mlb/player/_/id/6194/felix-hernandez" TargetMode="External"/><Relationship Id="rId192" Type="http://schemas.openxmlformats.org/officeDocument/2006/relationships/hyperlink" Target="http://www.espn.com/mlb/team/_/name/oak/oakland-athletics" TargetMode="External"/><Relationship Id="rId206" Type="http://schemas.openxmlformats.org/officeDocument/2006/relationships/hyperlink" Target="http://www.espn.com/mlb/team/_/name/ari/arizona-diamondbacks" TargetMode="External"/><Relationship Id="rId413" Type="http://schemas.openxmlformats.org/officeDocument/2006/relationships/hyperlink" Target="http://www.espn.com/mlb/recap/_/id/380423127" TargetMode="External"/><Relationship Id="rId248" Type="http://schemas.openxmlformats.org/officeDocument/2006/relationships/hyperlink" Target="http://www.espn.com/mlb/player/_/id/30694/pedro-baez" TargetMode="External"/><Relationship Id="rId455" Type="http://schemas.openxmlformats.org/officeDocument/2006/relationships/hyperlink" Target="http://www.espn.com/mlb/player/_/id/32623/kirby-yates" TargetMode="External"/><Relationship Id="rId12" Type="http://schemas.openxmlformats.org/officeDocument/2006/relationships/hyperlink" Target="http://www.espn.com/mlb/player/_/id/32058/matt-shoemaker" TargetMode="External"/><Relationship Id="rId108" Type="http://schemas.openxmlformats.org/officeDocument/2006/relationships/hyperlink" Target="http://www.espn.com/mlb/team/_/name/hou/houston-astros" TargetMode="External"/><Relationship Id="rId315" Type="http://schemas.openxmlformats.org/officeDocument/2006/relationships/hyperlink" Target="http://www.espn.com/mlb/player/_/id/33206/corey-knebel" TargetMode="External"/><Relationship Id="rId357" Type="http://schemas.openxmlformats.org/officeDocument/2006/relationships/hyperlink" Target="http://www.espn.com/mlb/player/_/id/33203/jon-gray" TargetMode="External"/><Relationship Id="rId54" Type="http://schemas.openxmlformats.org/officeDocument/2006/relationships/hyperlink" Target="http://www.espn.com/mlb/player/_/id/34956/jaime-barria" TargetMode="External"/><Relationship Id="rId96" Type="http://schemas.openxmlformats.org/officeDocument/2006/relationships/hyperlink" Target="http://www.espn.com/mlb/player/_/id/34956/jaime-barria" TargetMode="External"/><Relationship Id="rId161" Type="http://schemas.openxmlformats.org/officeDocument/2006/relationships/hyperlink" Target="http://www.espn.com/mlb/team/_/name/sf/san-francisco-giants" TargetMode="External"/><Relationship Id="rId217" Type="http://schemas.openxmlformats.org/officeDocument/2006/relationships/hyperlink" Target="http://www.espn.com/mlb/player/_/id/31791/robbie-erlin" TargetMode="External"/><Relationship Id="rId399" Type="http://schemas.openxmlformats.org/officeDocument/2006/relationships/hyperlink" Target="http://www.espn.com/mlb/team/_/name/ari/arizona-diamondbacks" TargetMode="External"/><Relationship Id="rId259" Type="http://schemas.openxmlformats.org/officeDocument/2006/relationships/hyperlink" Target="http://www.espn.com/mlb/team/_/name/sf/san-francisco-giants" TargetMode="External"/><Relationship Id="rId424" Type="http://schemas.openxmlformats.org/officeDocument/2006/relationships/hyperlink" Target="http://www.espn.com/mlb/team/_/name/nym/new-york-mets" TargetMode="External"/><Relationship Id="rId23" Type="http://schemas.openxmlformats.org/officeDocument/2006/relationships/hyperlink" Target="http://www.espn.com/mlb/team/_/name/cle/cleveland-indians" TargetMode="External"/><Relationship Id="rId119" Type="http://schemas.openxmlformats.org/officeDocument/2006/relationships/hyperlink" Target="http://www.espn.com/mlb/recap/_/id/380428103" TargetMode="External"/><Relationship Id="rId270" Type="http://schemas.openxmlformats.org/officeDocument/2006/relationships/hyperlink" Target="http://www.espn.com/mlb/player/_/id/34892/kenta-maeda" TargetMode="External"/><Relationship Id="rId326" Type="http://schemas.openxmlformats.org/officeDocument/2006/relationships/hyperlink" Target="http://www.espn.com/mlb/recap/_/id/380403125" TargetMode="External"/><Relationship Id="rId44" Type="http://schemas.openxmlformats.org/officeDocument/2006/relationships/hyperlink" Target="http://www.espn.com/mlb/team/_/name/tex/texas-rangers" TargetMode="External"/><Relationship Id="rId65" Type="http://schemas.openxmlformats.org/officeDocument/2006/relationships/hyperlink" Target="http://www.espn.com/mlb/player/_/id/36045/keynan-middleton" TargetMode="External"/><Relationship Id="rId86" Type="http://schemas.openxmlformats.org/officeDocument/2006/relationships/hyperlink" Target="http://www.espn.com/mlb/player/_/id/29166/jeff-samardzija" TargetMode="External"/><Relationship Id="rId130" Type="http://schemas.openxmlformats.org/officeDocument/2006/relationships/hyperlink" Target="http://www.espn.com/mlb/player/_/id/31000/brad-brach" TargetMode="External"/><Relationship Id="rId151" Type="http://schemas.openxmlformats.org/officeDocument/2006/relationships/hyperlink" Target="http://www.espn.com/mlb/team/_/name/sf/san-francisco-giants" TargetMode="External"/><Relationship Id="rId368" Type="http://schemas.openxmlformats.org/officeDocument/2006/relationships/hyperlink" Target="http://www.espn.com/mlb/player/_/id/28957/wade-davis" TargetMode="External"/><Relationship Id="rId389" Type="http://schemas.openxmlformats.org/officeDocument/2006/relationships/hyperlink" Target="http://www.espn.com/mlb/player/_/id/32582/hyun-jin-ryu" TargetMode="External"/><Relationship Id="rId172" Type="http://schemas.openxmlformats.org/officeDocument/2006/relationships/hyperlink" Target="http://www.espn.com/mlb/player/_/id/31075/wilmer-font" TargetMode="External"/><Relationship Id="rId193" Type="http://schemas.openxmlformats.org/officeDocument/2006/relationships/hyperlink" Target="http://www.espn.com/mlb/recap/_/id/380410119" TargetMode="External"/><Relationship Id="rId207" Type="http://schemas.openxmlformats.org/officeDocument/2006/relationships/hyperlink" Target="http://www.espn.com/mlb/recap/_/id/380414119" TargetMode="External"/><Relationship Id="rId228" Type="http://schemas.openxmlformats.org/officeDocument/2006/relationships/hyperlink" Target="http://www.espn.com/mlb/player/_/id/28976/max-scherzer" TargetMode="External"/><Relationship Id="rId249" Type="http://schemas.openxmlformats.org/officeDocument/2006/relationships/hyperlink" Target="http://www.espn.com/mlb/player/_/id/29147/brad-ziegler" TargetMode="External"/><Relationship Id="rId414" Type="http://schemas.openxmlformats.org/officeDocument/2006/relationships/hyperlink" Target="http://www.espn.com/mlb/player/_/id/31791/robbie-erlin" TargetMode="External"/><Relationship Id="rId435" Type="http://schemas.openxmlformats.org/officeDocument/2006/relationships/hyperlink" Target="http://www.espn.com/mlb/player/_/id/31910/bryan-mitchell" TargetMode="External"/><Relationship Id="rId456" Type="http://schemas.openxmlformats.org/officeDocument/2006/relationships/hyperlink" Target="http://www.espn.com/mlb/player/_/id/30213/josh-fields" TargetMode="External"/><Relationship Id="rId13" Type="http://schemas.openxmlformats.org/officeDocument/2006/relationships/hyperlink" Target="http://www.espn.com/mlb/player/_/id/35096/daniel-mengden" TargetMode="External"/><Relationship Id="rId109" Type="http://schemas.openxmlformats.org/officeDocument/2006/relationships/hyperlink" Target="http://www.espn.com/mlb/recap/_/id/380425118" TargetMode="External"/><Relationship Id="rId260" Type="http://schemas.openxmlformats.org/officeDocument/2006/relationships/hyperlink" Target="http://www.espn.com/mlb/recap/_/id/380428226" TargetMode="External"/><Relationship Id="rId281" Type="http://schemas.openxmlformats.org/officeDocument/2006/relationships/hyperlink" Target="http://www.espn.com/mlb/player/_/id/31495/brad-boxberger" TargetMode="External"/><Relationship Id="rId316" Type="http://schemas.openxmlformats.org/officeDocument/2006/relationships/hyperlink" Target="http://www.espn.com/mlb/team/_/name/mil/milwaukee-brewers" TargetMode="External"/><Relationship Id="rId337" Type="http://schemas.openxmlformats.org/officeDocument/2006/relationships/hyperlink" Target="http://www.espn.com/mlb/player/_/id/29705/adam-ottavino" TargetMode="External"/><Relationship Id="rId34" Type="http://schemas.openxmlformats.org/officeDocument/2006/relationships/hyperlink" Target="http://www.espn.com/mlb/player/_/id/32185/blake-treinen" TargetMode="External"/><Relationship Id="rId55" Type="http://schemas.openxmlformats.org/officeDocument/2006/relationships/hyperlink" Target="http://www.espn.com/mlb/player/_/id/31099/matt-moore" TargetMode="External"/><Relationship Id="rId76" Type="http://schemas.openxmlformats.org/officeDocument/2006/relationships/hyperlink" Target="http://www.espn.com/mlb/team/_/name/bos/boston-red-sox" TargetMode="External"/><Relationship Id="rId97" Type="http://schemas.openxmlformats.org/officeDocument/2006/relationships/hyperlink" Target="http://www.espn.com/mlb/player/_/id/32589/hunter-strickland" TargetMode="External"/><Relationship Id="rId120" Type="http://schemas.openxmlformats.org/officeDocument/2006/relationships/hyperlink" Target="http://www.espn.com/mlb/player/_/id/33150/masahiro-tanaka" TargetMode="External"/><Relationship Id="rId141" Type="http://schemas.openxmlformats.org/officeDocument/2006/relationships/hyperlink" Target="http://www.espn.com/mlb/player/_/id/30892/garrett-richards" TargetMode="External"/><Relationship Id="rId358" Type="http://schemas.openxmlformats.org/officeDocument/2006/relationships/hyperlink" Target="http://www.espn.com/mlb/player/_/id/31077/brad-hand" TargetMode="External"/><Relationship Id="rId379" Type="http://schemas.openxmlformats.org/officeDocument/2006/relationships/hyperlink" Target="http://www.espn.com/mlb/recap/_/id/380414125" TargetMode="External"/><Relationship Id="rId7" Type="http://schemas.openxmlformats.org/officeDocument/2006/relationships/hyperlink" Target="http://www.espn.com/mlb/player/_/id/31221/tyler-skaggs" TargetMode="External"/><Relationship Id="rId162" Type="http://schemas.openxmlformats.org/officeDocument/2006/relationships/hyperlink" Target="http://www.espn.com/mlb/recap/_/id/380331119" TargetMode="External"/><Relationship Id="rId183" Type="http://schemas.openxmlformats.org/officeDocument/2006/relationships/hyperlink" Target="http://www.espn.com/mlb/team/_/name/sf/san-francisco-giants" TargetMode="External"/><Relationship Id="rId218" Type="http://schemas.openxmlformats.org/officeDocument/2006/relationships/hyperlink" Target="http://www.espn.com/mlb/team/_/name/sd/san-diego-padres" TargetMode="External"/><Relationship Id="rId239" Type="http://schemas.openxmlformats.org/officeDocument/2006/relationships/hyperlink" Target="http://www.espn.com/mlb/player/_/id/29630/kenley-jansen" TargetMode="External"/><Relationship Id="rId390" Type="http://schemas.openxmlformats.org/officeDocument/2006/relationships/hyperlink" Target="http://www.espn.com/mlb/player/_/id/31791/robbie-erlin" TargetMode="External"/><Relationship Id="rId404" Type="http://schemas.openxmlformats.org/officeDocument/2006/relationships/hyperlink" Target="http://www.espn.com/mlb/recap/_/id/380421129" TargetMode="External"/><Relationship Id="rId425" Type="http://schemas.openxmlformats.org/officeDocument/2006/relationships/hyperlink" Target="http://www.espn.com/mlb/recap/_/id/380427125" TargetMode="External"/><Relationship Id="rId446" Type="http://schemas.openxmlformats.org/officeDocument/2006/relationships/hyperlink" Target="http://www.espn.com/mlb/recap/_/id/380502126" TargetMode="External"/><Relationship Id="rId250" Type="http://schemas.openxmlformats.org/officeDocument/2006/relationships/hyperlink" Target="http://www.espn.com/mlb/team/_/name/mia/miami-marlins" TargetMode="External"/><Relationship Id="rId271" Type="http://schemas.openxmlformats.org/officeDocument/2006/relationships/hyperlink" Target="http://www.espn.com/mlb/player/_/id/32589/hunter-strickland" TargetMode="External"/><Relationship Id="rId292" Type="http://schemas.openxmlformats.org/officeDocument/2006/relationships/hyperlink" Target="http://www.espn.com/mlb/team/_/name/sd/san-diego-padres" TargetMode="External"/><Relationship Id="rId306" Type="http://schemas.openxmlformats.org/officeDocument/2006/relationships/hyperlink" Target="http://www.espn.com/mlb/team/_/name/mil/milwaukee-brewers" TargetMode="External"/><Relationship Id="rId24" Type="http://schemas.openxmlformats.org/officeDocument/2006/relationships/hyperlink" Target="http://www.espn.com/mlb/recap/_/id/380403103" TargetMode="External"/><Relationship Id="rId45" Type="http://schemas.openxmlformats.org/officeDocument/2006/relationships/hyperlink" Target="http://www.espn.com/mlb/recap/_/id/380409113" TargetMode="External"/><Relationship Id="rId66" Type="http://schemas.openxmlformats.org/officeDocument/2006/relationships/hyperlink" Target="http://www.espn.com/mlb/team/_/name/kc/kansas-city-royals" TargetMode="External"/><Relationship Id="rId87" Type="http://schemas.openxmlformats.org/officeDocument/2006/relationships/hyperlink" Target="http://www.espn.com/mlb/player/_/id/32672/andrew-heaney" TargetMode="External"/><Relationship Id="rId110" Type="http://schemas.openxmlformats.org/officeDocument/2006/relationships/hyperlink" Target="http://www.espn.com/mlb/player/_/id/6341/justin-verlander" TargetMode="External"/><Relationship Id="rId131" Type="http://schemas.openxmlformats.org/officeDocument/2006/relationships/hyperlink" Target="http://www.espn.com/mlb/team/_/name/bal/baltimore-orioles" TargetMode="External"/><Relationship Id="rId327" Type="http://schemas.openxmlformats.org/officeDocument/2006/relationships/hyperlink" Target="http://www.espn.com/mlb/player/_/id/30099/tyson-ross" TargetMode="External"/><Relationship Id="rId348" Type="http://schemas.openxmlformats.org/officeDocument/2006/relationships/hyperlink" Target="http://www.espn.com/mlb/player/_/id/31791/robbie-erlin" TargetMode="External"/><Relationship Id="rId369" Type="http://schemas.openxmlformats.org/officeDocument/2006/relationships/hyperlink" Target="http://www.espn.com/mlb/team/_/name/sf/san-francisco-giants" TargetMode="External"/><Relationship Id="rId152" Type="http://schemas.openxmlformats.org/officeDocument/2006/relationships/hyperlink" Target="http://www.espn.com/mlb/recap/_/id/380329119" TargetMode="External"/><Relationship Id="rId173" Type="http://schemas.openxmlformats.org/officeDocument/2006/relationships/hyperlink" Target="http://www.espn.com/mlb/team/_/name/ari/arizona-diamondbacks" TargetMode="External"/><Relationship Id="rId194" Type="http://schemas.openxmlformats.org/officeDocument/2006/relationships/hyperlink" Target="http://www.espn.com/mlb/player/_/id/32582/hyun-jin-ryu" TargetMode="External"/><Relationship Id="rId208" Type="http://schemas.openxmlformats.org/officeDocument/2006/relationships/hyperlink" Target="http://www.espn.com/mlb/player/_/id/32680/t.j.-mcfarland" TargetMode="External"/><Relationship Id="rId229" Type="http://schemas.openxmlformats.org/officeDocument/2006/relationships/hyperlink" Target="http://www.espn.com/mlb/player/_/id/28963/clayton-kershaw" TargetMode="External"/><Relationship Id="rId380" Type="http://schemas.openxmlformats.org/officeDocument/2006/relationships/hyperlink" Target="http://www.espn.com/mlb/player/_/id/35780/adam-cimber" TargetMode="External"/><Relationship Id="rId415" Type="http://schemas.openxmlformats.org/officeDocument/2006/relationships/hyperlink" Target="http://www.espn.com/mlb/player/_/id/28959/jake-mcgee" TargetMode="External"/><Relationship Id="rId436" Type="http://schemas.openxmlformats.org/officeDocument/2006/relationships/hyperlink" Target="http://www.espn.com/mlb/team/_/name/sf/san-francisco-giants" TargetMode="External"/><Relationship Id="rId457" Type="http://schemas.openxmlformats.org/officeDocument/2006/relationships/hyperlink" Target="http://www.espn.com/mlb/player/_/id/31077/brad-hand" TargetMode="External"/><Relationship Id="rId240" Type="http://schemas.openxmlformats.org/officeDocument/2006/relationships/hyperlink" Target="http://www.espn.com/mlb/team/_/name/mia/miami-marlins" TargetMode="External"/><Relationship Id="rId261" Type="http://schemas.openxmlformats.org/officeDocument/2006/relationships/hyperlink" Target="http://www.espn.com/mlb/player/_/id/39251/walker-buehler" TargetMode="External"/><Relationship Id="rId14" Type="http://schemas.openxmlformats.org/officeDocument/2006/relationships/hyperlink" Target="http://www.espn.com/mlb/team/_/name/oak/oakland-athletics" TargetMode="External"/><Relationship Id="rId35" Type="http://schemas.openxmlformats.org/officeDocument/2006/relationships/hyperlink" Target="http://www.espn.com/mlb/team/_/name/oak/oakland-athletics" TargetMode="External"/><Relationship Id="rId56" Type="http://schemas.openxmlformats.org/officeDocument/2006/relationships/hyperlink" Target="http://www.espn.com/mlb/player/_/id/36045/keynan-middleton" TargetMode="External"/><Relationship Id="rId77" Type="http://schemas.openxmlformats.org/officeDocument/2006/relationships/hyperlink" Target="http://www.espn.com/mlb/recap/_/id/380418103" TargetMode="External"/><Relationship Id="rId100" Type="http://schemas.openxmlformats.org/officeDocument/2006/relationships/hyperlink" Target="http://www.espn.com/mlb/player/_/id/31221/tyler-skaggs" TargetMode="External"/><Relationship Id="rId282" Type="http://schemas.openxmlformats.org/officeDocument/2006/relationships/hyperlink" Target="http://www.espn.com/mlb/team/_/name/ari/arizona-diamondbacks" TargetMode="External"/><Relationship Id="rId317" Type="http://schemas.openxmlformats.org/officeDocument/2006/relationships/hyperlink" Target="http://www.espn.com/mlb/recap/_/id/380331125" TargetMode="External"/><Relationship Id="rId338" Type="http://schemas.openxmlformats.org/officeDocument/2006/relationships/hyperlink" Target="http://www.espn.com/mlb/player/_/id/31077/brad-hand" TargetMode="External"/><Relationship Id="rId359" Type="http://schemas.openxmlformats.org/officeDocument/2006/relationships/hyperlink" Target="http://www.espn.com/mlb/team/_/name/col/colorado-rockies" TargetMode="External"/><Relationship Id="rId8" Type="http://schemas.openxmlformats.org/officeDocument/2006/relationships/hyperlink" Target="http://www.espn.com/mlb/player/_/id/33244/sean-manaea" TargetMode="External"/><Relationship Id="rId98" Type="http://schemas.openxmlformats.org/officeDocument/2006/relationships/hyperlink" Target="http://www.espn.com/mlb/team/_/name/hou/houston-astros" TargetMode="External"/><Relationship Id="rId121" Type="http://schemas.openxmlformats.org/officeDocument/2006/relationships/hyperlink" Target="http://www.espn.com/mlb/player/_/id/30892/garrett-richards" TargetMode="External"/><Relationship Id="rId142" Type="http://schemas.openxmlformats.org/officeDocument/2006/relationships/hyperlink" Target="http://www.espn.com/mlb/player/_/id/30465/mike-leake" TargetMode="External"/><Relationship Id="rId163" Type="http://schemas.openxmlformats.org/officeDocument/2006/relationships/hyperlink" Target="http://www.espn.com/mlb/player/_/id/34892/kenta-maeda" TargetMode="External"/><Relationship Id="rId184" Type="http://schemas.openxmlformats.org/officeDocument/2006/relationships/hyperlink" Target="http://www.espn.com/mlb/recap/_/id/380407126" TargetMode="External"/><Relationship Id="rId219" Type="http://schemas.openxmlformats.org/officeDocument/2006/relationships/hyperlink" Target="http://www.espn.com/mlb/recap/_/id/380417125" TargetMode="External"/><Relationship Id="rId370" Type="http://schemas.openxmlformats.org/officeDocument/2006/relationships/hyperlink" Target="http://www.espn.com/mlb/recap/_/id/380412125" TargetMode="External"/><Relationship Id="rId391" Type="http://schemas.openxmlformats.org/officeDocument/2006/relationships/hyperlink" Target="http://www.espn.com/mlb/team/_/name/lad/los-angeles-dodgers" TargetMode="External"/><Relationship Id="rId405" Type="http://schemas.openxmlformats.org/officeDocument/2006/relationships/hyperlink" Target="http://www.espn.com/mlb/player/_/id/34824/zack-godley" TargetMode="External"/><Relationship Id="rId426" Type="http://schemas.openxmlformats.org/officeDocument/2006/relationships/hyperlink" Target="http://www.espn.com/mlb/player/_/id/32796/jacob-degrom" TargetMode="External"/><Relationship Id="rId447" Type="http://schemas.openxmlformats.org/officeDocument/2006/relationships/hyperlink" Target="http://www.espn.com/mlb/player/_/id/30148/derek-holland" TargetMode="External"/><Relationship Id="rId230" Type="http://schemas.openxmlformats.org/officeDocument/2006/relationships/hyperlink" Target="http://www.espn.com/mlb/player/_/id/30283/sean-doolittle" TargetMode="External"/><Relationship Id="rId251" Type="http://schemas.openxmlformats.org/officeDocument/2006/relationships/hyperlink" Target="http://www.espn.com/mlb/recap/_/id/380425119" TargetMode="External"/><Relationship Id="rId25" Type="http://schemas.openxmlformats.org/officeDocument/2006/relationships/hyperlink" Target="http://www.espn.com/mlb/player/_/id/30892/garrett-richards" TargetMode="External"/><Relationship Id="rId46" Type="http://schemas.openxmlformats.org/officeDocument/2006/relationships/hyperlink" Target="http://www.espn.com/mlb/player/_/id/32099/jose-alvarez" TargetMode="External"/><Relationship Id="rId67" Type="http://schemas.openxmlformats.org/officeDocument/2006/relationships/hyperlink" Target="http://www.espn.com/mlb/recap/_/id/380414107" TargetMode="External"/><Relationship Id="rId272" Type="http://schemas.openxmlformats.org/officeDocument/2006/relationships/hyperlink" Target="http://www.espn.com/mlb/team/_/name/ari/arizona-diamondbacks" TargetMode="External"/><Relationship Id="rId293" Type="http://schemas.openxmlformats.org/officeDocument/2006/relationships/hyperlink" Target="http://www.espn.com/mlb/recap/_/id/380504125" TargetMode="External"/><Relationship Id="rId307" Type="http://schemas.openxmlformats.org/officeDocument/2006/relationships/hyperlink" Target="http://www.espn.com/mlb/recap/_/id/380329125" TargetMode="External"/><Relationship Id="rId328" Type="http://schemas.openxmlformats.org/officeDocument/2006/relationships/hyperlink" Target="http://www.espn.com/mlb/player/_/id/33839/kyle-freeland" TargetMode="External"/><Relationship Id="rId349" Type="http://schemas.openxmlformats.org/officeDocument/2006/relationships/hyperlink" Target="http://www.espn.com/mlb/team/_/name/hou/houston-astros" TargetMode="External"/><Relationship Id="rId88" Type="http://schemas.openxmlformats.org/officeDocument/2006/relationships/hyperlink" Target="http://www.espn.com/mlb/team/_/name/sf/san-francisco-giants" TargetMode="External"/><Relationship Id="rId111" Type="http://schemas.openxmlformats.org/officeDocument/2006/relationships/hyperlink" Target="http://www.espn.com/mlb/player/_/id/33170/nick-tropeano" TargetMode="External"/><Relationship Id="rId132" Type="http://schemas.openxmlformats.org/officeDocument/2006/relationships/hyperlink" Target="http://www.espn.com/mlb/recap/_/id/380502103" TargetMode="External"/><Relationship Id="rId153" Type="http://schemas.openxmlformats.org/officeDocument/2006/relationships/hyperlink" Target="http://www.espn.com/mlb/player/_/id/33138/ty-blach" TargetMode="External"/><Relationship Id="rId174" Type="http://schemas.openxmlformats.org/officeDocument/2006/relationships/hyperlink" Target="http://www.espn.com/mlb/recap/_/id/380403129" TargetMode="External"/><Relationship Id="rId195" Type="http://schemas.openxmlformats.org/officeDocument/2006/relationships/hyperlink" Target="http://www.espn.com/mlb/player/_/id/33244/sean-manaea" TargetMode="External"/><Relationship Id="rId209" Type="http://schemas.openxmlformats.org/officeDocument/2006/relationships/hyperlink" Target="http://www.espn.com/mlb/player/_/id/6321/rich-hill" TargetMode="External"/><Relationship Id="rId360" Type="http://schemas.openxmlformats.org/officeDocument/2006/relationships/hyperlink" Target="http://www.espn.com/mlb/recap/_/id/380410127" TargetMode="External"/><Relationship Id="rId381" Type="http://schemas.openxmlformats.org/officeDocument/2006/relationships/hyperlink" Target="http://www.espn.com/mlb/player/_/id/30665/cory-gearrin" TargetMode="External"/><Relationship Id="rId416" Type="http://schemas.openxmlformats.org/officeDocument/2006/relationships/hyperlink" Target="http://www.espn.com/mlb/team/_/name/col/colorado-rockies" TargetMode="External"/><Relationship Id="rId220" Type="http://schemas.openxmlformats.org/officeDocument/2006/relationships/hyperlink" Target="http://www.espn.com/mlb/player/_/id/33123/scott-alexander" TargetMode="External"/><Relationship Id="rId241" Type="http://schemas.openxmlformats.org/officeDocument/2006/relationships/hyperlink" Target="http://www.espn.com/mlb/recap/_/id/380423119" TargetMode="External"/><Relationship Id="rId437" Type="http://schemas.openxmlformats.org/officeDocument/2006/relationships/hyperlink" Target="http://www.espn.com/mlb/recap/_/id/380430126" TargetMode="External"/><Relationship Id="rId458" Type="http://schemas.openxmlformats.org/officeDocument/2006/relationships/hyperlink" Target="http://www.espn.com/mlb/team/_/name/lad/los-angeles-dodgers" TargetMode="External"/><Relationship Id="rId15" Type="http://schemas.openxmlformats.org/officeDocument/2006/relationships/hyperlink" Target="http://www.espn.com/mlb/recap/_/id/380401111" TargetMode="External"/><Relationship Id="rId36" Type="http://schemas.openxmlformats.org/officeDocument/2006/relationships/hyperlink" Target="http://www.espn.com/mlb/recap/_/id/380407103" TargetMode="External"/><Relationship Id="rId57" Type="http://schemas.openxmlformats.org/officeDocument/2006/relationships/hyperlink" Target="http://www.espn.com/mlb/team/_/name/kc/kansas-city-royals" TargetMode="External"/><Relationship Id="rId262" Type="http://schemas.openxmlformats.org/officeDocument/2006/relationships/hyperlink" Target="http://www.espn.com/mlb/player/_/id/32787/chris-stratton" TargetMode="External"/><Relationship Id="rId283" Type="http://schemas.openxmlformats.org/officeDocument/2006/relationships/hyperlink" Target="http://www.espn.com/mlb/recap/_/id/380502129" TargetMode="External"/><Relationship Id="rId318" Type="http://schemas.openxmlformats.org/officeDocument/2006/relationships/hyperlink" Target="http://www.espn.com/mlb/player/_/id/36023/brent-suter" TargetMode="External"/><Relationship Id="rId339" Type="http://schemas.openxmlformats.org/officeDocument/2006/relationships/hyperlink" Target="http://www.espn.com/mlb/player/_/id/28957/wade-davis" TargetMode="External"/><Relationship Id="rId78" Type="http://schemas.openxmlformats.org/officeDocument/2006/relationships/hyperlink" Target="http://www.espn.com/mlb/player/_/id/29966/rick-porcello" TargetMode="External"/><Relationship Id="rId99" Type="http://schemas.openxmlformats.org/officeDocument/2006/relationships/hyperlink" Target="http://www.espn.com/mlb/recap/_/id/380423118" TargetMode="External"/><Relationship Id="rId101" Type="http://schemas.openxmlformats.org/officeDocument/2006/relationships/hyperlink" Target="http://www.espn.com/mlb/player/_/id/32081/gerrit-cole" TargetMode="External"/><Relationship Id="rId122" Type="http://schemas.openxmlformats.org/officeDocument/2006/relationships/hyperlink" Target="http://www.espn.com/mlb/team/_/name/nyy/new-york-yankees" TargetMode="External"/><Relationship Id="rId143" Type="http://schemas.openxmlformats.org/officeDocument/2006/relationships/hyperlink" Target="http://www.espn.com/mlb/team/_/name/sea/seattle-mariners" TargetMode="External"/><Relationship Id="rId164" Type="http://schemas.openxmlformats.org/officeDocument/2006/relationships/hyperlink" Target="http://www.espn.com/mlb/player/_/id/30148/derek-holland" TargetMode="External"/><Relationship Id="rId185" Type="http://schemas.openxmlformats.org/officeDocument/2006/relationships/hyperlink" Target="http://www.espn.com/mlb/player/_/id/36144/roberto-gomez" TargetMode="External"/><Relationship Id="rId350" Type="http://schemas.openxmlformats.org/officeDocument/2006/relationships/hyperlink" Target="http://www.espn.com/mlb/recap/_/id/380408118" TargetMode="External"/><Relationship Id="rId371" Type="http://schemas.openxmlformats.org/officeDocument/2006/relationships/hyperlink" Target="http://www.espn.com/mlb/player/_/id/32787/chris-stratton" TargetMode="External"/><Relationship Id="rId406" Type="http://schemas.openxmlformats.org/officeDocument/2006/relationships/hyperlink" Target="http://www.espn.com/mlb/player/_/id/29195/clayton-richard" TargetMode="External"/><Relationship Id="rId9" Type="http://schemas.openxmlformats.org/officeDocument/2006/relationships/hyperlink" Target="http://www.espn.com/mlb/player/_/id/30517/blake-parker" TargetMode="External"/><Relationship Id="rId210" Type="http://schemas.openxmlformats.org/officeDocument/2006/relationships/hyperlink" Target="http://www.espn.com/mlb/team/_/name/ari/arizona-diamondbacks" TargetMode="External"/><Relationship Id="rId392" Type="http://schemas.openxmlformats.org/officeDocument/2006/relationships/hyperlink" Target="http://www.espn.com/mlb/recap/_/id/380417125" TargetMode="External"/><Relationship Id="rId427" Type="http://schemas.openxmlformats.org/officeDocument/2006/relationships/hyperlink" Target="http://www.espn.com/mlb/player/_/id/29195/clayton-richard" TargetMode="External"/><Relationship Id="rId448" Type="http://schemas.openxmlformats.org/officeDocument/2006/relationships/hyperlink" Target="http://www.espn.com/mlb/player/_/id/29195/clayton-richard" TargetMode="External"/><Relationship Id="rId26" Type="http://schemas.openxmlformats.org/officeDocument/2006/relationships/hyperlink" Target="http://www.espn.com/mlb/player/_/id/30944/josh-tomlin" TargetMode="External"/><Relationship Id="rId231" Type="http://schemas.openxmlformats.org/officeDocument/2006/relationships/hyperlink" Target="http://www.espn.com/mlb/team/_/name/wsh/washington-nationals" TargetMode="External"/><Relationship Id="rId252" Type="http://schemas.openxmlformats.org/officeDocument/2006/relationships/hyperlink" Target="http://www.espn.com/mlb/player/_/id/39687/merandy-gonzalez" TargetMode="External"/><Relationship Id="rId273" Type="http://schemas.openxmlformats.org/officeDocument/2006/relationships/hyperlink" Target="http://www.espn.com/mlb/recap/_/id/380430129" TargetMode="External"/><Relationship Id="rId294" Type="http://schemas.openxmlformats.org/officeDocument/2006/relationships/hyperlink" Target="http://www.espn.com/mlb/player/_/id/39251/walker-buehler" TargetMode="External"/><Relationship Id="rId308" Type="http://schemas.openxmlformats.org/officeDocument/2006/relationships/hyperlink" Target="http://www.espn.com/mlb/player/_/id/30954/jeremy-jeffress" TargetMode="External"/><Relationship Id="rId329" Type="http://schemas.openxmlformats.org/officeDocument/2006/relationships/hyperlink" Target="http://www.espn.com/mlb/player/_/id/31077/brad-hand" TargetMode="External"/><Relationship Id="rId47" Type="http://schemas.openxmlformats.org/officeDocument/2006/relationships/hyperlink" Target="http://www.espn.com/mlb/player/_/id/30370/doug-fister" TargetMode="External"/><Relationship Id="rId68" Type="http://schemas.openxmlformats.org/officeDocument/2006/relationships/hyperlink" Target="http://www.espn.com/mlb/player/_/id/30892/garrett-richards" TargetMode="External"/><Relationship Id="rId89" Type="http://schemas.openxmlformats.org/officeDocument/2006/relationships/hyperlink" Target="http://www.espn.com/mlb/recap/_/id/380421103" TargetMode="External"/><Relationship Id="rId112" Type="http://schemas.openxmlformats.org/officeDocument/2006/relationships/hyperlink" Target="http://www.espn.com/mlb/player/_/id/32762/ken-giles" TargetMode="External"/><Relationship Id="rId133" Type="http://schemas.openxmlformats.org/officeDocument/2006/relationships/hyperlink" Target="http://www.espn.com/mlb/player/_/id/32672/andrew-heaney" TargetMode="External"/><Relationship Id="rId154" Type="http://schemas.openxmlformats.org/officeDocument/2006/relationships/hyperlink" Target="http://www.espn.com/mlb/player/_/id/28963/clayton-kershaw" TargetMode="External"/><Relationship Id="rId175" Type="http://schemas.openxmlformats.org/officeDocument/2006/relationships/hyperlink" Target="http://www.espn.com/mlb/player/_/id/34824/zack-godley" TargetMode="External"/><Relationship Id="rId340" Type="http://schemas.openxmlformats.org/officeDocument/2006/relationships/hyperlink" Target="http://www.espn.com/mlb/team/_/name/hou/houston-astros" TargetMode="External"/><Relationship Id="rId361" Type="http://schemas.openxmlformats.org/officeDocument/2006/relationships/hyperlink" Target="http://www.espn.com/mlb/player/_/id/39876/joey-lucchesi" TargetMode="External"/><Relationship Id="rId196" Type="http://schemas.openxmlformats.org/officeDocument/2006/relationships/hyperlink" Target="http://www.espn.com/mlb/player/_/id/29630/kenley-jansen" TargetMode="External"/><Relationship Id="rId200" Type="http://schemas.openxmlformats.org/officeDocument/2006/relationships/hyperlink" Target="http://www.espn.com/mlb/player/_/id/32620/alex-wood" TargetMode="External"/><Relationship Id="rId382" Type="http://schemas.openxmlformats.org/officeDocument/2006/relationships/hyperlink" Target="http://www.espn.com/mlb/player/_/id/31077/brad-hand" TargetMode="External"/><Relationship Id="rId417" Type="http://schemas.openxmlformats.org/officeDocument/2006/relationships/hyperlink" Target="http://www.espn.com/mlb/recap/_/id/380424127" TargetMode="External"/><Relationship Id="rId438" Type="http://schemas.openxmlformats.org/officeDocument/2006/relationships/hyperlink" Target="http://www.espn.com/mlb/player/_/id/32777/pierce-johnson" TargetMode="External"/><Relationship Id="rId459" Type="http://schemas.openxmlformats.org/officeDocument/2006/relationships/hyperlink" Target="http://www.espn.com/mlb/recap/_/id/380506125" TargetMode="External"/><Relationship Id="rId16" Type="http://schemas.openxmlformats.org/officeDocument/2006/relationships/hyperlink" Target="http://www.espn.com/mlb/player/_/id/39832/shohei-ohtani" TargetMode="External"/><Relationship Id="rId221" Type="http://schemas.openxmlformats.org/officeDocument/2006/relationships/hyperlink" Target="http://www.espn.com/mlb/player/_/id/33778/tyler-webb" TargetMode="External"/><Relationship Id="rId242" Type="http://schemas.openxmlformats.org/officeDocument/2006/relationships/hyperlink" Target="http://www.espn.com/mlb/player/_/id/32622/adam-liberatore" TargetMode="External"/><Relationship Id="rId263" Type="http://schemas.openxmlformats.org/officeDocument/2006/relationships/hyperlink" Target="http://www.espn.com/mlb/team/_/name/sf/san-francisco-giants" TargetMode="External"/><Relationship Id="rId284" Type="http://schemas.openxmlformats.org/officeDocument/2006/relationships/hyperlink" Target="http://www.espn.com/mlb/player/_/id/30376/daniel-hudson" TargetMode="External"/><Relationship Id="rId319" Type="http://schemas.openxmlformats.org/officeDocument/2006/relationships/hyperlink" Target="http://www.espn.com/mlb/player/_/id/35970/luis-perdomo" TargetMode="External"/><Relationship Id="rId37" Type="http://schemas.openxmlformats.org/officeDocument/2006/relationships/hyperlink" Target="http://www.espn.com/mlb/player/_/id/33589/andrew-triggs" TargetMode="External"/><Relationship Id="rId58" Type="http://schemas.openxmlformats.org/officeDocument/2006/relationships/hyperlink" Target="http://www.espn.com/mlb/recap/_/id/380412107" TargetMode="External"/><Relationship Id="rId79" Type="http://schemas.openxmlformats.org/officeDocument/2006/relationships/hyperlink" Target="http://www.espn.com/mlb/player/_/id/31221/tyler-skaggs" TargetMode="External"/><Relationship Id="rId102" Type="http://schemas.openxmlformats.org/officeDocument/2006/relationships/hyperlink" Target="http://www.espn.com/mlb/player/_/id/36045/keynan-middleton" TargetMode="External"/><Relationship Id="rId123" Type="http://schemas.openxmlformats.org/officeDocument/2006/relationships/hyperlink" Target="http://www.espn.com/mlb/recap/_/id/380429103" TargetMode="External"/><Relationship Id="rId144" Type="http://schemas.openxmlformats.org/officeDocument/2006/relationships/hyperlink" Target="http://www.espn.com/mlb/recap/_/id/380505112" TargetMode="External"/><Relationship Id="rId330" Type="http://schemas.openxmlformats.org/officeDocument/2006/relationships/hyperlink" Target="http://www.espn.com/mlb/team/_/name/col/colorado-rockies" TargetMode="External"/><Relationship Id="rId90" Type="http://schemas.openxmlformats.org/officeDocument/2006/relationships/hyperlink" Target="http://www.espn.com/mlb/player/_/id/30892/garrett-richards" TargetMode="External"/><Relationship Id="rId165" Type="http://schemas.openxmlformats.org/officeDocument/2006/relationships/hyperlink" Target="http://www.espn.com/mlb/team/_/name/sf/san-francisco-giants" TargetMode="External"/><Relationship Id="rId186" Type="http://schemas.openxmlformats.org/officeDocument/2006/relationships/hyperlink" Target="http://www.espn.com/mlb/player/_/id/31075/wilmer-font" TargetMode="External"/><Relationship Id="rId351" Type="http://schemas.openxmlformats.org/officeDocument/2006/relationships/hyperlink" Target="http://www.espn.com/mlb/player/_/id/29155/charlie-morton" TargetMode="External"/><Relationship Id="rId372" Type="http://schemas.openxmlformats.org/officeDocument/2006/relationships/hyperlink" Target="http://www.espn.com/mlb/player/_/id/31910/bryan-mitchell" TargetMode="External"/><Relationship Id="rId393" Type="http://schemas.openxmlformats.org/officeDocument/2006/relationships/hyperlink" Target="http://www.espn.com/mlb/player/_/id/33123/scott-alexander" TargetMode="External"/><Relationship Id="rId407" Type="http://schemas.openxmlformats.org/officeDocument/2006/relationships/hyperlink" Target="http://www.espn.com/mlb/team/_/name/ari/arizona-diamondbacks" TargetMode="External"/><Relationship Id="rId428" Type="http://schemas.openxmlformats.org/officeDocument/2006/relationships/hyperlink" Target="http://www.espn.com/mlb/team/_/name/nym/new-york-mets" TargetMode="External"/><Relationship Id="rId449" Type="http://schemas.openxmlformats.org/officeDocument/2006/relationships/hyperlink" Target="http://www.espn.com/mlb/team/_/name/lad/los-angeles-dodgers" TargetMode="External"/><Relationship Id="rId211" Type="http://schemas.openxmlformats.org/officeDocument/2006/relationships/hyperlink" Target="http://www.espn.com/mlb/recap/_/id/380415119" TargetMode="External"/><Relationship Id="rId232" Type="http://schemas.openxmlformats.org/officeDocument/2006/relationships/hyperlink" Target="http://www.espn.com/mlb/recap/_/id/380421119" TargetMode="External"/><Relationship Id="rId253" Type="http://schemas.openxmlformats.org/officeDocument/2006/relationships/hyperlink" Target="http://www.espn.com/mlb/player/_/id/28963/clayton-kershaw" TargetMode="External"/><Relationship Id="rId274" Type="http://schemas.openxmlformats.org/officeDocument/2006/relationships/hyperlink" Target="http://www.espn.com/mlb/player/_/id/5883/zack-greinke" TargetMode="External"/><Relationship Id="rId295" Type="http://schemas.openxmlformats.org/officeDocument/2006/relationships/hyperlink" Target="http://www.espn.com/mlb/player/_/id/39876/joey-lucchesi" TargetMode="External"/><Relationship Id="rId309" Type="http://schemas.openxmlformats.org/officeDocument/2006/relationships/hyperlink" Target="http://www.espn.com/mlb/player/_/id/35780/adam-cimber" TargetMode="External"/><Relationship Id="rId460" Type="http://schemas.openxmlformats.org/officeDocument/2006/relationships/hyperlink" Target="http://www.espn.com/mlb/player/_/id/39915/eric-lauer" TargetMode="External"/><Relationship Id="rId27" Type="http://schemas.openxmlformats.org/officeDocument/2006/relationships/hyperlink" Target="http://www.espn.com/mlb/team/_/name/cle/cleveland-indians" TargetMode="External"/><Relationship Id="rId48" Type="http://schemas.openxmlformats.org/officeDocument/2006/relationships/hyperlink" Target="http://www.espn.com/mlb/team/_/name/tex/texas-rangers" TargetMode="External"/><Relationship Id="rId69" Type="http://schemas.openxmlformats.org/officeDocument/2006/relationships/hyperlink" Target="http://www.espn.com/mlb/player/_/id/36056/jakob-junis" TargetMode="External"/><Relationship Id="rId113" Type="http://schemas.openxmlformats.org/officeDocument/2006/relationships/hyperlink" Target="http://www.espn.com/mlb/team/_/name/nyy/new-york-yankees" TargetMode="External"/><Relationship Id="rId134" Type="http://schemas.openxmlformats.org/officeDocument/2006/relationships/hyperlink" Target="http://www.espn.com/mlb/player/_/id/32094/dylan-bundy" TargetMode="External"/><Relationship Id="rId320" Type="http://schemas.openxmlformats.org/officeDocument/2006/relationships/hyperlink" Target="http://www.espn.com/mlb/team/_/name/col/colorado-rockies" TargetMode="External"/><Relationship Id="rId80" Type="http://schemas.openxmlformats.org/officeDocument/2006/relationships/hyperlink" Target="http://www.espn.com/mlb/team/_/name/bos/boston-red-sox" TargetMode="External"/><Relationship Id="rId155" Type="http://schemas.openxmlformats.org/officeDocument/2006/relationships/hyperlink" Target="http://www.espn.com/mlb/player/_/id/32589/hunter-strickland" TargetMode="External"/><Relationship Id="rId176" Type="http://schemas.openxmlformats.org/officeDocument/2006/relationships/hyperlink" Target="http://www.espn.com/mlb/player/_/id/28963/clayton-kershaw" TargetMode="External"/><Relationship Id="rId197" Type="http://schemas.openxmlformats.org/officeDocument/2006/relationships/hyperlink" Target="http://www.espn.com/mlb/team/_/name/oak/oakland-athletics" TargetMode="External"/><Relationship Id="rId341" Type="http://schemas.openxmlformats.org/officeDocument/2006/relationships/hyperlink" Target="http://www.espn.com/mlb/recap/_/id/380406118" TargetMode="External"/><Relationship Id="rId362" Type="http://schemas.openxmlformats.org/officeDocument/2006/relationships/hyperlink" Target="http://www.espn.com/mlb/player/_/id/30589/bryan-shaw" TargetMode="External"/><Relationship Id="rId383" Type="http://schemas.openxmlformats.org/officeDocument/2006/relationships/hyperlink" Target="http://www.espn.com/mlb/team/_/name/sf/san-francisco-giants" TargetMode="External"/><Relationship Id="rId418" Type="http://schemas.openxmlformats.org/officeDocument/2006/relationships/hyperlink" Target="http://www.espn.com/mlb/player/_/id/33839/kyle-freeland" TargetMode="External"/><Relationship Id="rId439" Type="http://schemas.openxmlformats.org/officeDocument/2006/relationships/hyperlink" Target="http://www.espn.com/mlb/player/_/id/31077/brad-hand" TargetMode="External"/><Relationship Id="rId201" Type="http://schemas.openxmlformats.org/officeDocument/2006/relationships/hyperlink" Target="http://www.espn.com/mlb/team/_/name/ari/arizona-diamondbacks" TargetMode="External"/><Relationship Id="rId222" Type="http://schemas.openxmlformats.org/officeDocument/2006/relationships/hyperlink" Target="http://www.espn.com/mlb/team/_/name/sd/san-diego-padres" TargetMode="External"/><Relationship Id="rId243" Type="http://schemas.openxmlformats.org/officeDocument/2006/relationships/hyperlink" Target="http://www.espn.com/mlb/player/_/id/34830/kyle-barraclough" TargetMode="External"/><Relationship Id="rId264" Type="http://schemas.openxmlformats.org/officeDocument/2006/relationships/hyperlink" Target="http://www.espn.com/mlb/recap/_/id/380428326" TargetMode="External"/><Relationship Id="rId285" Type="http://schemas.openxmlformats.org/officeDocument/2006/relationships/hyperlink" Target="http://www.espn.com/mlb/player/_/id/34824/zack-godley" TargetMode="External"/><Relationship Id="rId450" Type="http://schemas.openxmlformats.org/officeDocument/2006/relationships/hyperlink" Target="http://www.espn.com/mlb/recap/_/id/380504125" TargetMode="External"/><Relationship Id="rId17" Type="http://schemas.openxmlformats.org/officeDocument/2006/relationships/hyperlink" Target="http://www.espn.com/mlb/player/_/id/36078/daniel-gossett" TargetMode="External"/><Relationship Id="rId38" Type="http://schemas.openxmlformats.org/officeDocument/2006/relationships/hyperlink" Target="http://www.espn.com/mlb/player/_/id/30433/jc-ramirez" TargetMode="External"/><Relationship Id="rId59" Type="http://schemas.openxmlformats.org/officeDocument/2006/relationships/hyperlink" Target="http://www.espn.com/mlb/player/_/id/33170/nick-tropeano" TargetMode="External"/><Relationship Id="rId103" Type="http://schemas.openxmlformats.org/officeDocument/2006/relationships/hyperlink" Target="http://www.espn.com/mlb/team/_/name/hou/houston-astros" TargetMode="External"/><Relationship Id="rId124" Type="http://schemas.openxmlformats.org/officeDocument/2006/relationships/hyperlink" Target="http://www.espn.com/mlb/player/_/id/4553/cc-sabathia" TargetMode="External"/><Relationship Id="rId310" Type="http://schemas.openxmlformats.org/officeDocument/2006/relationships/hyperlink" Target="http://www.espn.com/mlb/player/_/id/34868/jacob-barnes" TargetMode="External"/><Relationship Id="rId70" Type="http://schemas.openxmlformats.org/officeDocument/2006/relationships/hyperlink" Target="http://www.espn.com/mlb/player/_/id/36045/keynan-middleton" TargetMode="External"/><Relationship Id="rId91" Type="http://schemas.openxmlformats.org/officeDocument/2006/relationships/hyperlink" Target="http://www.espn.com/mlb/player/_/id/30148/derek-holland" TargetMode="External"/><Relationship Id="rId145" Type="http://schemas.openxmlformats.org/officeDocument/2006/relationships/hyperlink" Target="http://www.espn.com/mlb/player/_/id/31744/erik-goeddel" TargetMode="External"/><Relationship Id="rId166" Type="http://schemas.openxmlformats.org/officeDocument/2006/relationships/hyperlink" Target="http://www.espn.com/mlb/recap/_/id/380401119" TargetMode="External"/><Relationship Id="rId187" Type="http://schemas.openxmlformats.org/officeDocument/2006/relationships/hyperlink" Target="http://www.espn.com/mlb/team/_/name/sf/san-francisco-giants" TargetMode="External"/><Relationship Id="rId331" Type="http://schemas.openxmlformats.org/officeDocument/2006/relationships/hyperlink" Target="http://www.espn.com/mlb/recap/_/id/380404125" TargetMode="External"/><Relationship Id="rId352" Type="http://schemas.openxmlformats.org/officeDocument/2006/relationships/hyperlink" Target="http://www.espn.com/mlb/player/_/id/30099/tyson-ross" TargetMode="External"/><Relationship Id="rId373" Type="http://schemas.openxmlformats.org/officeDocument/2006/relationships/hyperlink" Target="http://www.espn.com/mlb/team/_/name/sf/san-francisco-giants" TargetMode="External"/><Relationship Id="rId394" Type="http://schemas.openxmlformats.org/officeDocument/2006/relationships/hyperlink" Target="http://www.espn.com/mlb/player/_/id/33778/tyler-webb" TargetMode="External"/><Relationship Id="rId408" Type="http://schemas.openxmlformats.org/officeDocument/2006/relationships/hyperlink" Target="http://www.espn.com/mlb/recap/_/id/380422129" TargetMode="External"/><Relationship Id="rId429" Type="http://schemas.openxmlformats.org/officeDocument/2006/relationships/hyperlink" Target="http://www.espn.com/mlb/recap/_/id/380428125" TargetMode="External"/><Relationship Id="rId1" Type="http://schemas.openxmlformats.org/officeDocument/2006/relationships/hyperlink" Target="http://www.espn.com/mlb/team/_/name/oak/oakland-athletics" TargetMode="External"/><Relationship Id="rId212" Type="http://schemas.openxmlformats.org/officeDocument/2006/relationships/hyperlink" Target="http://www.espn.com/mlb/player/_/id/28963/clayton-kershaw" TargetMode="External"/><Relationship Id="rId233" Type="http://schemas.openxmlformats.org/officeDocument/2006/relationships/hyperlink" Target="http://www.espn.com/mlb/player/_/id/32582/hyun-jin-ryu" TargetMode="External"/><Relationship Id="rId254" Type="http://schemas.openxmlformats.org/officeDocument/2006/relationships/hyperlink" Target="http://www.espn.com/mlb/team/_/name/sf/san-francisco-giants" TargetMode="External"/><Relationship Id="rId440" Type="http://schemas.openxmlformats.org/officeDocument/2006/relationships/hyperlink" Target="http://www.espn.com/mlb/team/_/name/sf/san-francisco-giants" TargetMode="External"/><Relationship Id="rId28" Type="http://schemas.openxmlformats.org/officeDocument/2006/relationships/hyperlink" Target="http://www.espn.com/mlb/recap/_/id/380404103" TargetMode="External"/><Relationship Id="rId49" Type="http://schemas.openxmlformats.org/officeDocument/2006/relationships/hyperlink" Target="http://www.espn.com/mlb/recap/_/id/380410113" TargetMode="External"/><Relationship Id="rId114" Type="http://schemas.openxmlformats.org/officeDocument/2006/relationships/hyperlink" Target="http://www.espn.com/mlb/recap/_/id/380427103" TargetMode="External"/><Relationship Id="rId275" Type="http://schemas.openxmlformats.org/officeDocument/2006/relationships/hyperlink" Target="http://www.espn.com/mlb/player/_/id/32789/ross-stripling" TargetMode="External"/><Relationship Id="rId296" Type="http://schemas.openxmlformats.org/officeDocument/2006/relationships/hyperlink" Target="http://www.espn.com/mlb/team/_/name/sd/san-diego-padres" TargetMode="External"/><Relationship Id="rId300" Type="http://schemas.openxmlformats.org/officeDocument/2006/relationships/hyperlink" Target="http://www.espn.com/mlb/player/_/id/31077/brad-hand" TargetMode="External"/><Relationship Id="rId461" Type="http://schemas.openxmlformats.org/officeDocument/2006/relationships/hyperlink" Target="http://www.espn.com/mlb/player/_/id/32135/tony-cingrani" TargetMode="External"/><Relationship Id="rId60" Type="http://schemas.openxmlformats.org/officeDocument/2006/relationships/hyperlink" Target="http://www.espn.com/mlb/player/_/id/28864/ian-kennedy" TargetMode="External"/><Relationship Id="rId81" Type="http://schemas.openxmlformats.org/officeDocument/2006/relationships/hyperlink" Target="http://www.espn.com/mlb/recap/_/id/380419103" TargetMode="External"/><Relationship Id="rId135" Type="http://schemas.openxmlformats.org/officeDocument/2006/relationships/hyperlink" Target="http://www.espn.com/mlb/team/_/name/bal/baltimore-orioles" TargetMode="External"/><Relationship Id="rId156" Type="http://schemas.openxmlformats.org/officeDocument/2006/relationships/hyperlink" Target="http://www.espn.com/mlb/team/_/name/sf/san-francisco-giants" TargetMode="External"/><Relationship Id="rId177" Type="http://schemas.openxmlformats.org/officeDocument/2006/relationships/hyperlink" Target="http://www.espn.com/mlb/team/_/name/ari/arizona-diamondbacks" TargetMode="External"/><Relationship Id="rId198" Type="http://schemas.openxmlformats.org/officeDocument/2006/relationships/hyperlink" Target="http://www.espn.com/mlb/recap/_/id/380411119" TargetMode="External"/><Relationship Id="rId321" Type="http://schemas.openxmlformats.org/officeDocument/2006/relationships/hyperlink" Target="http://www.espn.com/mlb/recap/_/id/380402125" TargetMode="External"/><Relationship Id="rId342" Type="http://schemas.openxmlformats.org/officeDocument/2006/relationships/hyperlink" Target="http://www.espn.com/mlb/player/_/id/35970/luis-perdomo" TargetMode="External"/><Relationship Id="rId363" Type="http://schemas.openxmlformats.org/officeDocument/2006/relationships/hyperlink" Target="http://www.espn.com/mlb/player/_/id/31077/brad-hand" TargetMode="External"/><Relationship Id="rId384" Type="http://schemas.openxmlformats.org/officeDocument/2006/relationships/hyperlink" Target="http://www.espn.com/mlb/recap/_/id/380415125" TargetMode="External"/><Relationship Id="rId419" Type="http://schemas.openxmlformats.org/officeDocument/2006/relationships/hyperlink" Target="http://www.espn.com/mlb/player/_/id/39915/eric-lauer" TargetMode="External"/><Relationship Id="rId202" Type="http://schemas.openxmlformats.org/officeDocument/2006/relationships/hyperlink" Target="http://www.espn.com/mlb/recap/_/id/380413119" TargetMode="External"/><Relationship Id="rId223" Type="http://schemas.openxmlformats.org/officeDocument/2006/relationships/hyperlink" Target="http://www.espn.com/mlb/recap/_/id/380418125" TargetMode="External"/><Relationship Id="rId244" Type="http://schemas.openxmlformats.org/officeDocument/2006/relationships/hyperlink" Target="http://www.espn.com/mlb/player/_/id/30213/josh-fields" TargetMode="External"/><Relationship Id="rId430" Type="http://schemas.openxmlformats.org/officeDocument/2006/relationships/hyperlink" Target="http://www.espn.com/mlb/player/_/id/39876/joey-lucchesi" TargetMode="External"/><Relationship Id="rId18" Type="http://schemas.openxmlformats.org/officeDocument/2006/relationships/hyperlink" Target="http://www.espn.com/mlb/player/_/id/36045/keynan-middleton" TargetMode="External"/><Relationship Id="rId39" Type="http://schemas.openxmlformats.org/officeDocument/2006/relationships/hyperlink" Target="http://www.espn.com/mlb/player/_/id/32185/blake-treinen" TargetMode="External"/><Relationship Id="rId265" Type="http://schemas.openxmlformats.org/officeDocument/2006/relationships/hyperlink" Target="http://www.espn.com/mlb/player/_/id/28955/johnny-cueto" TargetMode="External"/><Relationship Id="rId286" Type="http://schemas.openxmlformats.org/officeDocument/2006/relationships/hyperlink" Target="http://www.espn.com/mlb/player/_/id/29630/kenley-jansen" TargetMode="External"/><Relationship Id="rId451" Type="http://schemas.openxmlformats.org/officeDocument/2006/relationships/hyperlink" Target="http://www.espn.com/mlb/player/_/id/39251/walker-buehler" TargetMode="External"/><Relationship Id="rId50" Type="http://schemas.openxmlformats.org/officeDocument/2006/relationships/hyperlink" Target="http://www.espn.com/mlb/player/_/id/31221/tyler-skaggs" TargetMode="External"/><Relationship Id="rId104" Type="http://schemas.openxmlformats.org/officeDocument/2006/relationships/hyperlink" Target="http://www.espn.com/mlb/recap/_/id/380424118" TargetMode="External"/><Relationship Id="rId125" Type="http://schemas.openxmlformats.org/officeDocument/2006/relationships/hyperlink" Target="http://www.espn.com/mlb/player/_/id/31221/tyler-skaggs" TargetMode="External"/><Relationship Id="rId146" Type="http://schemas.openxmlformats.org/officeDocument/2006/relationships/hyperlink" Target="http://www.espn.com/mlb/player/_/id/28531/jim-johnson" TargetMode="External"/><Relationship Id="rId167" Type="http://schemas.openxmlformats.org/officeDocument/2006/relationships/hyperlink" Target="http://www.espn.com/mlb/player/_/id/6321/rich-hill" TargetMode="External"/><Relationship Id="rId188" Type="http://schemas.openxmlformats.org/officeDocument/2006/relationships/hyperlink" Target="http://www.espn.com/mlb/recap/_/id/380408126" TargetMode="External"/><Relationship Id="rId311" Type="http://schemas.openxmlformats.org/officeDocument/2006/relationships/hyperlink" Target="http://www.espn.com/mlb/team/_/name/mil/milwaukee-brewers" TargetMode="External"/><Relationship Id="rId332" Type="http://schemas.openxmlformats.org/officeDocument/2006/relationships/hyperlink" Target="http://www.espn.com/mlb/player/_/id/33203/jon-gray" TargetMode="External"/><Relationship Id="rId353" Type="http://schemas.openxmlformats.org/officeDocument/2006/relationships/hyperlink" Target="http://www.espn.com/mlb/player/_/id/31591/brad-peacock" TargetMode="External"/><Relationship Id="rId374" Type="http://schemas.openxmlformats.org/officeDocument/2006/relationships/hyperlink" Target="http://www.espn.com/mlb/recap/_/id/380413125" TargetMode="External"/><Relationship Id="rId395" Type="http://schemas.openxmlformats.org/officeDocument/2006/relationships/hyperlink" Target="http://www.espn.com/mlb/team/_/name/lad/los-angeles-dodgers" TargetMode="External"/><Relationship Id="rId409" Type="http://schemas.openxmlformats.org/officeDocument/2006/relationships/hyperlink" Target="http://www.espn.com/mlb/player/_/id/31313/patrick-corbin" TargetMode="External"/><Relationship Id="rId71" Type="http://schemas.openxmlformats.org/officeDocument/2006/relationships/hyperlink" Target="http://www.espn.com/mlb/team/_/name/kc/kansas-city-royals" TargetMode="External"/><Relationship Id="rId92" Type="http://schemas.openxmlformats.org/officeDocument/2006/relationships/hyperlink" Target="http://www.espn.com/mlb/player/_/id/36045/keynan-middleton" TargetMode="External"/><Relationship Id="rId213" Type="http://schemas.openxmlformats.org/officeDocument/2006/relationships/hyperlink" Target="http://www.espn.com/mlb/player/_/id/34824/zack-godley" TargetMode="External"/><Relationship Id="rId234" Type="http://schemas.openxmlformats.org/officeDocument/2006/relationships/hyperlink" Target="http://www.espn.com/mlb/player/_/id/30373/stephen-strasburg" TargetMode="External"/><Relationship Id="rId420" Type="http://schemas.openxmlformats.org/officeDocument/2006/relationships/hyperlink" Target="http://www.espn.com/mlb/team/_/name/col/colorado-rockies" TargetMode="External"/><Relationship Id="rId2" Type="http://schemas.openxmlformats.org/officeDocument/2006/relationships/hyperlink" Target="http://www.espn.com/mlb/recap/_/id/380329111" TargetMode="External"/><Relationship Id="rId29" Type="http://schemas.openxmlformats.org/officeDocument/2006/relationships/hyperlink" Target="http://www.espn.com/mlb/player/_/id/32972/noe-ramirez" TargetMode="External"/><Relationship Id="rId255" Type="http://schemas.openxmlformats.org/officeDocument/2006/relationships/hyperlink" Target="http://www.espn.com/mlb/recap/_/id/380427126" TargetMode="External"/><Relationship Id="rId276" Type="http://schemas.openxmlformats.org/officeDocument/2006/relationships/hyperlink" Target="http://www.espn.com/mlb/player/_/id/31495/brad-boxberger" TargetMode="External"/><Relationship Id="rId297" Type="http://schemas.openxmlformats.org/officeDocument/2006/relationships/hyperlink" Target="http://www.espn.com/mlb/recap/_/id/380505125" TargetMode="External"/><Relationship Id="rId441" Type="http://schemas.openxmlformats.org/officeDocument/2006/relationships/hyperlink" Target="http://www.espn.com/mlb/recap/_/id/380501126" TargetMode="External"/><Relationship Id="rId462" Type="http://schemas.openxmlformats.org/officeDocument/2006/relationships/hyperlink" Target="http://www.espn.com/mlb/player/_/id/31077/brad-hand" TargetMode="External"/><Relationship Id="rId40" Type="http://schemas.openxmlformats.org/officeDocument/2006/relationships/hyperlink" Target="http://www.espn.com/mlb/team/_/name/oak/oakland-athletics" TargetMode="External"/><Relationship Id="rId115" Type="http://schemas.openxmlformats.org/officeDocument/2006/relationships/hyperlink" Target="http://www.espn.com/mlb/player/_/id/29172/david-robertson" TargetMode="External"/><Relationship Id="rId136" Type="http://schemas.openxmlformats.org/officeDocument/2006/relationships/hyperlink" Target="http://www.espn.com/mlb/recap/_/id/380503103" TargetMode="External"/><Relationship Id="rId157" Type="http://schemas.openxmlformats.org/officeDocument/2006/relationships/hyperlink" Target="http://www.espn.com/mlb/recap/_/id/380330119" TargetMode="External"/><Relationship Id="rId178" Type="http://schemas.openxmlformats.org/officeDocument/2006/relationships/hyperlink" Target="http://www.espn.com/mlb/recap/_/id/380404129" TargetMode="External"/><Relationship Id="rId301" Type="http://schemas.openxmlformats.org/officeDocument/2006/relationships/hyperlink" Target="http://www.espn.com/mlb/team/_/name/sd/san-diego-padres" TargetMode="External"/><Relationship Id="rId322" Type="http://schemas.openxmlformats.org/officeDocument/2006/relationships/hyperlink" Target="http://www.espn.com/mlb/player/_/id/31718/chad-bettis" TargetMode="External"/><Relationship Id="rId343" Type="http://schemas.openxmlformats.org/officeDocument/2006/relationships/hyperlink" Target="http://www.espn.com/mlb/player/_/id/32764/lance-mccullers-jr." TargetMode="External"/><Relationship Id="rId364" Type="http://schemas.openxmlformats.org/officeDocument/2006/relationships/hyperlink" Target="http://www.espn.com/mlb/team/_/name/col/colorado-rockies" TargetMode="External"/><Relationship Id="rId61" Type="http://schemas.openxmlformats.org/officeDocument/2006/relationships/hyperlink" Target="http://www.espn.com/mlb/team/_/name/kc/kansas-city-royals" TargetMode="External"/><Relationship Id="rId82" Type="http://schemas.openxmlformats.org/officeDocument/2006/relationships/hyperlink" Target="http://www.espn.com/mlb/player/_/id/32675/eduardo-rodriguez" TargetMode="External"/><Relationship Id="rId199" Type="http://schemas.openxmlformats.org/officeDocument/2006/relationships/hyperlink" Target="http://www.espn.com/mlb/player/_/id/35096/daniel-mengden" TargetMode="External"/><Relationship Id="rId203" Type="http://schemas.openxmlformats.org/officeDocument/2006/relationships/hyperlink" Target="http://www.espn.com/mlb/player/_/id/5883/zack-greinke" TargetMode="External"/><Relationship Id="rId385" Type="http://schemas.openxmlformats.org/officeDocument/2006/relationships/hyperlink" Target="http://www.espn.com/mlb/player/_/id/39876/joey-lucchesi" TargetMode="External"/><Relationship Id="rId19" Type="http://schemas.openxmlformats.org/officeDocument/2006/relationships/hyperlink" Target="http://www.espn.com/mlb/team/_/name/cle/cleveland-indians" TargetMode="External"/><Relationship Id="rId224" Type="http://schemas.openxmlformats.org/officeDocument/2006/relationships/hyperlink" Target="http://www.espn.com/mlb/player/_/id/34892/kenta-maeda" TargetMode="External"/><Relationship Id="rId245" Type="http://schemas.openxmlformats.org/officeDocument/2006/relationships/hyperlink" Target="http://www.espn.com/mlb/team/_/name/mia/miami-marlins" TargetMode="External"/><Relationship Id="rId266" Type="http://schemas.openxmlformats.org/officeDocument/2006/relationships/hyperlink" Target="http://www.espn.com/mlb/player/_/id/32620/alex-wood" TargetMode="External"/><Relationship Id="rId287" Type="http://schemas.openxmlformats.org/officeDocument/2006/relationships/hyperlink" Target="http://www.espn.com/mlb/team/_/name/ari/arizona-diamondbacks" TargetMode="External"/><Relationship Id="rId410" Type="http://schemas.openxmlformats.org/officeDocument/2006/relationships/hyperlink" Target="http://www.espn.com/mlb/player/_/id/39876/joey-lucchesi" TargetMode="External"/><Relationship Id="rId431" Type="http://schemas.openxmlformats.org/officeDocument/2006/relationships/hyperlink" Target="http://www.espn.com/mlb/player/_/id/6352/jason-vargas" TargetMode="External"/><Relationship Id="rId452" Type="http://schemas.openxmlformats.org/officeDocument/2006/relationships/hyperlink" Target="http://www.espn.com/mlb/player/_/id/39876/joey-lucchesi" TargetMode="External"/><Relationship Id="rId30" Type="http://schemas.openxmlformats.org/officeDocument/2006/relationships/hyperlink" Target="http://www.espn.com/mlb/player/_/id/30546/zach-mcallister" TargetMode="External"/><Relationship Id="rId105" Type="http://schemas.openxmlformats.org/officeDocument/2006/relationships/hyperlink" Target="http://www.espn.com/mlb/player/_/id/28531/jim-johnson" TargetMode="External"/><Relationship Id="rId126" Type="http://schemas.openxmlformats.org/officeDocument/2006/relationships/hyperlink" Target="http://www.espn.com/mlb/player/_/id/30442/aroldis-chapman" TargetMode="External"/><Relationship Id="rId147" Type="http://schemas.openxmlformats.org/officeDocument/2006/relationships/hyperlink" Target="http://www.espn.com/mlb/team/_/name/sea/seattle-mariners" TargetMode="External"/><Relationship Id="rId168" Type="http://schemas.openxmlformats.org/officeDocument/2006/relationships/hyperlink" Target="http://www.espn.com/mlb/player/_/id/32787/chris-stratton" TargetMode="External"/><Relationship Id="rId312" Type="http://schemas.openxmlformats.org/officeDocument/2006/relationships/hyperlink" Target="http://www.espn.com/mlb/recap/_/id/380330125" TargetMode="External"/><Relationship Id="rId333" Type="http://schemas.openxmlformats.org/officeDocument/2006/relationships/hyperlink" Target="http://www.espn.com/mlb/player/_/id/29195/clayton-richard" TargetMode="External"/><Relationship Id="rId354" Type="http://schemas.openxmlformats.org/officeDocument/2006/relationships/hyperlink" Target="http://www.espn.com/mlb/team/_/name/col/colorado-rockies" TargetMode="External"/><Relationship Id="rId51" Type="http://schemas.openxmlformats.org/officeDocument/2006/relationships/hyperlink" Target="http://www.espn.com/mlb/player/_/id/31098/martin-perez" TargetMode="External"/><Relationship Id="rId72" Type="http://schemas.openxmlformats.org/officeDocument/2006/relationships/hyperlink" Target="http://www.espn.com/mlb/team/_/name/bos/boston-red-sox" TargetMode="External"/><Relationship Id="rId93" Type="http://schemas.openxmlformats.org/officeDocument/2006/relationships/hyperlink" Target="http://www.espn.com/mlb/team/_/name/sf/san-francisco-giants" TargetMode="External"/><Relationship Id="rId189" Type="http://schemas.openxmlformats.org/officeDocument/2006/relationships/hyperlink" Target="http://www.espn.com/mlb/player/_/id/30213/josh-fields" TargetMode="External"/><Relationship Id="rId375" Type="http://schemas.openxmlformats.org/officeDocument/2006/relationships/hyperlink" Target="http://www.espn.com/mlb/player/_/id/30099/tyson-ross" TargetMode="External"/><Relationship Id="rId396" Type="http://schemas.openxmlformats.org/officeDocument/2006/relationships/hyperlink" Target="http://www.espn.com/mlb/recap/_/id/380418125" TargetMode="External"/><Relationship Id="rId3" Type="http://schemas.openxmlformats.org/officeDocument/2006/relationships/hyperlink" Target="http://www.espn.com/mlb/player/_/id/30648/chris-hatcher" TargetMode="External"/><Relationship Id="rId214" Type="http://schemas.openxmlformats.org/officeDocument/2006/relationships/hyperlink" Target="http://www.espn.com/mlb/team/_/name/sd/san-diego-padres" TargetMode="External"/><Relationship Id="rId235" Type="http://schemas.openxmlformats.org/officeDocument/2006/relationships/hyperlink" Target="http://www.espn.com/mlb/team/_/name/wsh/washington-nationals" TargetMode="External"/><Relationship Id="rId256" Type="http://schemas.openxmlformats.org/officeDocument/2006/relationships/hyperlink" Target="http://www.espn.com/mlb/player/_/id/31745/sam-dyson" TargetMode="External"/><Relationship Id="rId277" Type="http://schemas.openxmlformats.org/officeDocument/2006/relationships/hyperlink" Target="http://www.espn.com/mlb/team/_/name/ari/arizona-diamondbacks" TargetMode="External"/><Relationship Id="rId298" Type="http://schemas.openxmlformats.org/officeDocument/2006/relationships/hyperlink" Target="http://www.espn.com/mlb/player/_/id/32623/kirby-yates" TargetMode="External"/><Relationship Id="rId400" Type="http://schemas.openxmlformats.org/officeDocument/2006/relationships/hyperlink" Target="http://www.espn.com/mlb/recap/_/id/380420129" TargetMode="External"/><Relationship Id="rId421" Type="http://schemas.openxmlformats.org/officeDocument/2006/relationships/hyperlink" Target="http://www.espn.com/mlb/recap/_/id/380425127" TargetMode="External"/><Relationship Id="rId442" Type="http://schemas.openxmlformats.org/officeDocument/2006/relationships/hyperlink" Target="http://www.espn.com/mlb/player/_/id/32623/kirby-yates" TargetMode="External"/><Relationship Id="rId463" Type="http://schemas.openxmlformats.org/officeDocument/2006/relationships/drawing" Target="../drawings/drawing1.xml"/><Relationship Id="rId116" Type="http://schemas.openxmlformats.org/officeDocument/2006/relationships/hyperlink" Target="http://www.espn.com/mlb/player/_/id/30517/blake-parker" TargetMode="External"/><Relationship Id="rId137" Type="http://schemas.openxmlformats.org/officeDocument/2006/relationships/hyperlink" Target="http://www.espn.com/mlb/player/_/id/34956/jaime-barria" TargetMode="External"/><Relationship Id="rId158" Type="http://schemas.openxmlformats.org/officeDocument/2006/relationships/hyperlink" Target="http://www.espn.com/mlb/player/_/id/31513/tony-watson" TargetMode="External"/><Relationship Id="rId302" Type="http://schemas.openxmlformats.org/officeDocument/2006/relationships/hyperlink" Target="http://www.espn.com/mlb/recap/_/id/380506125" TargetMode="External"/><Relationship Id="rId323" Type="http://schemas.openxmlformats.org/officeDocument/2006/relationships/hyperlink" Target="http://www.espn.com/mlb/player/_/id/31910/bryan-mitchell" TargetMode="External"/><Relationship Id="rId344" Type="http://schemas.openxmlformats.org/officeDocument/2006/relationships/hyperlink" Target="http://www.espn.com/mlb/player/_/id/31077/brad-hand" TargetMode="External"/><Relationship Id="rId20" Type="http://schemas.openxmlformats.org/officeDocument/2006/relationships/hyperlink" Target="http://www.espn.com/mlb/recap/_/id/380402103" TargetMode="External"/><Relationship Id="rId41" Type="http://schemas.openxmlformats.org/officeDocument/2006/relationships/hyperlink" Target="http://www.espn.com/mlb/recap/_/id/380408103" TargetMode="External"/><Relationship Id="rId62" Type="http://schemas.openxmlformats.org/officeDocument/2006/relationships/hyperlink" Target="http://www.espn.com/mlb/recap/_/id/380413107" TargetMode="External"/><Relationship Id="rId83" Type="http://schemas.openxmlformats.org/officeDocument/2006/relationships/hyperlink" Target="http://www.espn.com/mlb/player/_/id/33170/nick-tropeano" TargetMode="External"/><Relationship Id="rId179" Type="http://schemas.openxmlformats.org/officeDocument/2006/relationships/hyperlink" Target="http://www.espn.com/mlb/player/_/id/31313/patrick-corbin" TargetMode="External"/><Relationship Id="rId365" Type="http://schemas.openxmlformats.org/officeDocument/2006/relationships/hyperlink" Target="http://www.espn.com/mlb/recap/_/id/380411127" TargetMode="External"/><Relationship Id="rId386" Type="http://schemas.openxmlformats.org/officeDocument/2006/relationships/hyperlink" Target="http://www.espn.com/mlb/player/_/id/33798/tyler-beede" TargetMode="External"/><Relationship Id="rId190" Type="http://schemas.openxmlformats.org/officeDocument/2006/relationships/hyperlink" Target="http://www.espn.com/mlb/player/_/id/32777/pierce-johnson" TargetMode="External"/><Relationship Id="rId204" Type="http://schemas.openxmlformats.org/officeDocument/2006/relationships/hyperlink" Target="http://www.espn.com/mlb/player/_/id/34892/kenta-maeda" TargetMode="External"/><Relationship Id="rId225" Type="http://schemas.openxmlformats.org/officeDocument/2006/relationships/hyperlink" Target="http://www.espn.com/mlb/player/_/id/35970/luis-perdomo" TargetMode="External"/><Relationship Id="rId246" Type="http://schemas.openxmlformats.org/officeDocument/2006/relationships/hyperlink" Target="http://www.espn.com/mlb/recap/_/id/380424119" TargetMode="External"/><Relationship Id="rId267" Type="http://schemas.openxmlformats.org/officeDocument/2006/relationships/hyperlink" Target="http://www.espn.com/mlb/team/_/name/sf/san-francisco-giants" TargetMode="External"/><Relationship Id="rId288" Type="http://schemas.openxmlformats.org/officeDocument/2006/relationships/hyperlink" Target="http://www.espn.com/mlb/recap/_/id/380503129" TargetMode="External"/><Relationship Id="rId411" Type="http://schemas.openxmlformats.org/officeDocument/2006/relationships/hyperlink" Target="http://www.espn.com/mlb/player/_/id/32518/archie-bradley" TargetMode="External"/><Relationship Id="rId432" Type="http://schemas.openxmlformats.org/officeDocument/2006/relationships/hyperlink" Target="http://www.espn.com/mlb/team/_/name/nym/new-york-mets" TargetMode="External"/><Relationship Id="rId453" Type="http://schemas.openxmlformats.org/officeDocument/2006/relationships/hyperlink" Target="http://www.espn.com/mlb/team/_/name/lad/los-angeles-dodgers" TargetMode="External"/><Relationship Id="rId106" Type="http://schemas.openxmlformats.org/officeDocument/2006/relationships/hyperlink" Target="http://www.espn.com/mlb/player/_/id/28729/joe-smith" TargetMode="External"/><Relationship Id="rId127" Type="http://schemas.openxmlformats.org/officeDocument/2006/relationships/hyperlink" Target="http://www.espn.com/mlb/team/_/name/bal/baltimore-orioles" TargetMode="External"/><Relationship Id="rId313" Type="http://schemas.openxmlformats.org/officeDocument/2006/relationships/hyperlink" Target="http://www.espn.com/mlb/player/_/id/31615/oliver-drake" TargetMode="External"/><Relationship Id="rId10" Type="http://schemas.openxmlformats.org/officeDocument/2006/relationships/hyperlink" Target="http://www.espn.com/mlb/team/_/name/oak/oakland-athletics" TargetMode="External"/><Relationship Id="rId31" Type="http://schemas.openxmlformats.org/officeDocument/2006/relationships/hyperlink" Target="http://www.espn.com/mlb/team/_/name/oak/oakland-athletics" TargetMode="External"/><Relationship Id="rId52" Type="http://schemas.openxmlformats.org/officeDocument/2006/relationships/hyperlink" Target="http://www.espn.com/mlb/team/_/name/tex/texas-rangers" TargetMode="External"/><Relationship Id="rId73" Type="http://schemas.openxmlformats.org/officeDocument/2006/relationships/hyperlink" Target="http://www.espn.com/mlb/recap/_/id/380417103" TargetMode="External"/><Relationship Id="rId94" Type="http://schemas.openxmlformats.org/officeDocument/2006/relationships/hyperlink" Target="http://www.espn.com/mlb/recap/_/id/380422103" TargetMode="External"/><Relationship Id="rId148" Type="http://schemas.openxmlformats.org/officeDocument/2006/relationships/hyperlink" Target="http://www.espn.com/mlb/recap/_/id/380506112" TargetMode="External"/><Relationship Id="rId169" Type="http://schemas.openxmlformats.org/officeDocument/2006/relationships/hyperlink" Target="http://www.espn.com/mlb/team/_/name/ari/arizona-diamondbacks" TargetMode="External"/><Relationship Id="rId334" Type="http://schemas.openxmlformats.org/officeDocument/2006/relationships/hyperlink" Target="http://www.espn.com/mlb/player/_/id/28957/wade-davis" TargetMode="External"/><Relationship Id="rId355" Type="http://schemas.openxmlformats.org/officeDocument/2006/relationships/hyperlink" Target="http://www.espn.com/mlb/recap/_/id/380409127" TargetMode="External"/><Relationship Id="rId376" Type="http://schemas.openxmlformats.org/officeDocument/2006/relationships/hyperlink" Target="http://www.espn.com/mlb/player/_/id/33138/ty-blach" TargetMode="External"/><Relationship Id="rId397" Type="http://schemas.openxmlformats.org/officeDocument/2006/relationships/hyperlink" Target="http://www.espn.com/mlb/player/_/id/34892/kenta-maeda" TargetMode="External"/><Relationship Id="rId4" Type="http://schemas.openxmlformats.org/officeDocument/2006/relationships/hyperlink" Target="http://www.espn.com/mlb/player/_/id/32972/noe-ramirez" TargetMode="External"/><Relationship Id="rId180" Type="http://schemas.openxmlformats.org/officeDocument/2006/relationships/hyperlink" Target="http://www.espn.com/mlb/player/_/id/32620/alex-wood" TargetMode="External"/><Relationship Id="rId215" Type="http://schemas.openxmlformats.org/officeDocument/2006/relationships/hyperlink" Target="http://www.espn.com/mlb/recap/_/id/380416125" TargetMode="External"/><Relationship Id="rId236" Type="http://schemas.openxmlformats.org/officeDocument/2006/relationships/hyperlink" Target="http://www.espn.com/mlb/recap/_/id/380422119" TargetMode="External"/><Relationship Id="rId257" Type="http://schemas.openxmlformats.org/officeDocument/2006/relationships/hyperlink" Target="http://www.espn.com/mlb/player/_/id/32135/tony-cingrani" TargetMode="External"/><Relationship Id="rId278" Type="http://schemas.openxmlformats.org/officeDocument/2006/relationships/hyperlink" Target="http://www.espn.com/mlb/recap/_/id/380501129" TargetMode="External"/><Relationship Id="rId401" Type="http://schemas.openxmlformats.org/officeDocument/2006/relationships/hyperlink" Target="http://www.espn.com/mlb/player/_/id/31077/brad-hand" TargetMode="External"/><Relationship Id="rId422" Type="http://schemas.openxmlformats.org/officeDocument/2006/relationships/hyperlink" Target="http://www.espn.com/mlb/player/_/id/33203/jon-gray" TargetMode="External"/><Relationship Id="rId443" Type="http://schemas.openxmlformats.org/officeDocument/2006/relationships/hyperlink" Target="http://www.espn.com/mlb/player/_/id/32589/hunter-strickland" TargetMode="External"/><Relationship Id="rId303" Type="http://schemas.openxmlformats.org/officeDocument/2006/relationships/hyperlink" Target="http://www.espn.com/mlb/player/_/id/39915/eric-lauer" TargetMode="External"/><Relationship Id="rId42" Type="http://schemas.openxmlformats.org/officeDocument/2006/relationships/hyperlink" Target="http://www.espn.com/mlb/player/_/id/39832/shohei-ohtani" TargetMode="External"/><Relationship Id="rId84" Type="http://schemas.openxmlformats.org/officeDocument/2006/relationships/hyperlink" Target="http://www.espn.com/mlb/team/_/name/sf/san-francisco-giants" TargetMode="External"/><Relationship Id="rId138" Type="http://schemas.openxmlformats.org/officeDocument/2006/relationships/hyperlink" Target="http://www.espn.com/mlb/player/_/id/30285/chris-tillman" TargetMode="External"/><Relationship Id="rId345" Type="http://schemas.openxmlformats.org/officeDocument/2006/relationships/hyperlink" Target="http://www.espn.com/mlb/team/_/name/hou/houston-astros" TargetMode="External"/><Relationship Id="rId387" Type="http://schemas.openxmlformats.org/officeDocument/2006/relationships/hyperlink" Target="http://www.espn.com/mlb/team/_/name/lad/los-angeles-dodgers" TargetMode="External"/><Relationship Id="rId191" Type="http://schemas.openxmlformats.org/officeDocument/2006/relationships/hyperlink" Target="http://www.espn.com/mlb/player/_/id/29630/kenley-jansen" TargetMode="External"/><Relationship Id="rId205" Type="http://schemas.openxmlformats.org/officeDocument/2006/relationships/hyperlink" Target="http://www.espn.com/mlb/player/_/id/31495/brad-boxberger" TargetMode="External"/><Relationship Id="rId247" Type="http://schemas.openxmlformats.org/officeDocument/2006/relationships/hyperlink" Target="http://www.espn.com/mlb/player/_/id/35867/drew-steckenrider" TargetMode="External"/><Relationship Id="rId412" Type="http://schemas.openxmlformats.org/officeDocument/2006/relationships/hyperlink" Target="http://www.espn.com/mlb/team/_/name/col/colorado-rockies" TargetMode="External"/><Relationship Id="rId107" Type="http://schemas.openxmlformats.org/officeDocument/2006/relationships/hyperlink" Target="http://www.espn.com/mlb/player/_/id/31716/cam-bedrosian" TargetMode="External"/><Relationship Id="rId289" Type="http://schemas.openxmlformats.org/officeDocument/2006/relationships/hyperlink" Target="http://www.espn.com/mlb/player/_/id/34854/jt-chargois" TargetMode="External"/><Relationship Id="rId454" Type="http://schemas.openxmlformats.org/officeDocument/2006/relationships/hyperlink" Target="http://www.espn.com/mlb/recap/_/id/380505125" TargetMode="External"/><Relationship Id="rId11" Type="http://schemas.openxmlformats.org/officeDocument/2006/relationships/hyperlink" Target="http://www.espn.com/mlb/recap/_/id/380331111" TargetMode="External"/><Relationship Id="rId53" Type="http://schemas.openxmlformats.org/officeDocument/2006/relationships/hyperlink" Target="http://www.espn.com/mlb/recap/_/id/380411113" TargetMode="External"/><Relationship Id="rId149" Type="http://schemas.openxmlformats.org/officeDocument/2006/relationships/hyperlink" Target="http://www.espn.com/mlb/player/_/id/39832/shohei-ohtani" TargetMode="External"/><Relationship Id="rId314" Type="http://schemas.openxmlformats.org/officeDocument/2006/relationships/hyperlink" Target="http://www.espn.com/mlb/player/_/id/31077/brad-hand" TargetMode="External"/><Relationship Id="rId356" Type="http://schemas.openxmlformats.org/officeDocument/2006/relationships/hyperlink" Target="http://www.espn.com/mlb/player/_/id/29195/clayton-richard" TargetMode="External"/><Relationship Id="rId398" Type="http://schemas.openxmlformats.org/officeDocument/2006/relationships/hyperlink" Target="http://www.espn.com/mlb/player/_/id/35970/luis-perdomo" TargetMode="External"/><Relationship Id="rId95" Type="http://schemas.openxmlformats.org/officeDocument/2006/relationships/hyperlink" Target="http://www.espn.com/mlb/player/_/id/28955/johnny-cueto" TargetMode="External"/><Relationship Id="rId160" Type="http://schemas.openxmlformats.org/officeDocument/2006/relationships/hyperlink" Target="http://www.espn.com/mlb/player/_/id/32589/hunter-strickland" TargetMode="External"/><Relationship Id="rId216" Type="http://schemas.openxmlformats.org/officeDocument/2006/relationships/hyperlink" Target="http://www.espn.com/mlb/player/_/id/32582/hyun-jin-ryu" TargetMode="External"/><Relationship Id="rId423" Type="http://schemas.openxmlformats.org/officeDocument/2006/relationships/hyperlink" Target="http://www.espn.com/mlb/player/_/id/30099/tyson-ross" TargetMode="External"/><Relationship Id="rId258" Type="http://schemas.openxmlformats.org/officeDocument/2006/relationships/hyperlink" Target="http://www.espn.com/mlb/player/_/id/32589/hunter-strickland" TargetMode="External"/><Relationship Id="rId22" Type="http://schemas.openxmlformats.org/officeDocument/2006/relationships/hyperlink" Target="http://www.espn.com/mlb/player/_/id/30433/jc-ramirez" TargetMode="External"/><Relationship Id="rId64" Type="http://schemas.openxmlformats.org/officeDocument/2006/relationships/hyperlink" Target="http://www.espn.com/mlb/player/_/id/31753/justin-grimm" TargetMode="External"/><Relationship Id="rId118" Type="http://schemas.openxmlformats.org/officeDocument/2006/relationships/hyperlink" Target="http://www.espn.com/mlb/team/_/name/nyy/new-york-yankees" TargetMode="External"/><Relationship Id="rId325" Type="http://schemas.openxmlformats.org/officeDocument/2006/relationships/hyperlink" Target="http://www.espn.com/mlb/team/_/name/col/colorado-rockies" TargetMode="External"/><Relationship Id="rId367" Type="http://schemas.openxmlformats.org/officeDocument/2006/relationships/hyperlink" Target="http://www.espn.com/mlb/player/_/id/31797/buddy-baumann" TargetMode="External"/><Relationship Id="rId171" Type="http://schemas.openxmlformats.org/officeDocument/2006/relationships/hyperlink" Target="http://www.espn.com/mlb/player/_/id/30650/fernando-salas" TargetMode="External"/><Relationship Id="rId227" Type="http://schemas.openxmlformats.org/officeDocument/2006/relationships/hyperlink" Target="http://www.espn.com/mlb/recap/_/id/380420119" TargetMode="External"/><Relationship Id="rId269" Type="http://schemas.openxmlformats.org/officeDocument/2006/relationships/hyperlink" Target="http://www.espn.com/mlb/player/_/id/33138/ty-blach" TargetMode="External"/><Relationship Id="rId434" Type="http://schemas.openxmlformats.org/officeDocument/2006/relationships/hyperlink" Target="http://www.espn.com/mlb/player/_/id/31267/zack-wheeler" TargetMode="External"/><Relationship Id="rId33" Type="http://schemas.openxmlformats.org/officeDocument/2006/relationships/hyperlink" Target="http://www.espn.com/mlb/player/_/id/28531/jim-johnson" TargetMode="External"/><Relationship Id="rId129" Type="http://schemas.openxmlformats.org/officeDocument/2006/relationships/hyperlink" Target="http://www.espn.com/mlb/player/_/id/31716/cam-bedrosian" TargetMode="External"/><Relationship Id="rId280" Type="http://schemas.openxmlformats.org/officeDocument/2006/relationships/hyperlink" Target="http://www.espn.com/mlb/player/_/id/32622/adam-liberatore" TargetMode="External"/><Relationship Id="rId336" Type="http://schemas.openxmlformats.org/officeDocument/2006/relationships/hyperlink" Target="http://www.espn.com/mlb/recap/_/id/380405125" TargetMode="External"/><Relationship Id="rId75" Type="http://schemas.openxmlformats.org/officeDocument/2006/relationships/hyperlink" Target="http://www.espn.com/mlb/player/_/id/39832/shohei-ohtani" TargetMode="External"/><Relationship Id="rId140" Type="http://schemas.openxmlformats.org/officeDocument/2006/relationships/hyperlink" Target="http://www.espn.com/mlb/recap/_/id/380504112" TargetMode="External"/><Relationship Id="rId182" Type="http://schemas.openxmlformats.org/officeDocument/2006/relationships/hyperlink" Target="http://www.espn.com/mlb/team/_/name/sf/san-francisco-giants" TargetMode="External"/><Relationship Id="rId378" Type="http://schemas.openxmlformats.org/officeDocument/2006/relationships/hyperlink" Target="http://www.espn.com/mlb/team/_/name/sf/san-francisco-giants" TargetMode="External"/><Relationship Id="rId403" Type="http://schemas.openxmlformats.org/officeDocument/2006/relationships/hyperlink" Target="http://www.espn.com/mlb/team/_/name/ari/arizona-diamondbacks" TargetMode="External"/><Relationship Id="rId6" Type="http://schemas.openxmlformats.org/officeDocument/2006/relationships/hyperlink" Target="http://www.espn.com/mlb/recap/_/id/380330111" TargetMode="External"/><Relationship Id="rId238" Type="http://schemas.openxmlformats.org/officeDocument/2006/relationships/hyperlink" Target="http://www.espn.com/mlb/player/_/id/33614/trevor-gott" TargetMode="External"/><Relationship Id="rId445" Type="http://schemas.openxmlformats.org/officeDocument/2006/relationships/hyperlink" Target="http://www.espn.com/mlb/team/_/name/sf/san-francisco-giants" TargetMode="External"/><Relationship Id="rId291" Type="http://schemas.openxmlformats.org/officeDocument/2006/relationships/hyperlink" Target="http://www.espn.com/mlb/player/_/id/29630/kenley-jansen" TargetMode="External"/><Relationship Id="rId305" Type="http://schemas.openxmlformats.org/officeDocument/2006/relationships/hyperlink" Target="http://www.espn.com/mlb/player/_/id/31077/brad-hand" TargetMode="External"/><Relationship Id="rId347" Type="http://schemas.openxmlformats.org/officeDocument/2006/relationships/hyperlink" Target="http://www.espn.com/mlb/player/_/id/32511/chris-devensk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7"/>
  <sheetViews>
    <sheetView topLeftCell="A55" workbookViewId="0">
      <selection activeCell="N81" sqref="N72:N81"/>
    </sheetView>
  </sheetViews>
  <sheetFormatPr defaultColWidth="11" defaultRowHeight="15.75" x14ac:dyDescent="0.25"/>
  <cols>
    <col min="4" max="4" width="10.875" style="2"/>
    <col min="13" max="14" width="10.875" style="1"/>
    <col min="15" max="15" width="12" style="1" bestFit="1" customWidth="1"/>
    <col min="16" max="16" width="11.125" style="1" bestFit="1" customWidth="1"/>
    <col min="17" max="17" width="9.875" style="1" bestFit="1" customWidth="1"/>
    <col min="18" max="18" width="8.375" style="1" bestFit="1" customWidth="1"/>
  </cols>
  <sheetData>
    <row r="1" spans="1:20" ht="16.5" x14ac:dyDescent="0.25">
      <c r="A1" s="15" t="s">
        <v>368</v>
      </c>
      <c r="D1"/>
      <c r="I1" t="s">
        <v>367</v>
      </c>
      <c r="J1" t="s">
        <v>366</v>
      </c>
      <c r="K1" t="s">
        <v>365</v>
      </c>
      <c r="L1" t="s">
        <v>364</v>
      </c>
      <c r="M1" s="14" t="s">
        <v>363</v>
      </c>
      <c r="N1" s="14" t="s">
        <v>362</v>
      </c>
      <c r="O1" s="14" t="s">
        <v>361</v>
      </c>
      <c r="P1" s="14" t="s">
        <v>360</v>
      </c>
      <c r="Q1" s="14" t="s">
        <v>359</v>
      </c>
      <c r="R1" s="14" t="s">
        <v>358</v>
      </c>
      <c r="S1" s="14" t="s">
        <v>17</v>
      </c>
      <c r="T1" s="14" t="s">
        <v>5</v>
      </c>
    </row>
    <row r="2" spans="1:20" x14ac:dyDescent="0.25">
      <c r="A2" s="10" t="s">
        <v>155</v>
      </c>
      <c r="B2" s="10" t="s">
        <v>40</v>
      </c>
      <c r="C2" s="10" t="s">
        <v>39</v>
      </c>
      <c r="D2" s="10" t="s">
        <v>38</v>
      </c>
      <c r="E2" s="10" t="s">
        <v>37</v>
      </c>
      <c r="F2" s="10" t="s">
        <v>36</v>
      </c>
      <c r="G2" s="10" t="s">
        <v>35</v>
      </c>
      <c r="H2" s="10" t="s">
        <v>34</v>
      </c>
      <c r="I2">
        <v>3</v>
      </c>
      <c r="J2" t="str">
        <f t="shared" ref="J2:J33" ca="1" si="0">INDIRECT("C"&amp;(ROW()*3-I2+1))</f>
        <v>2-1 F/12</v>
      </c>
      <c r="K2" t="str">
        <f t="shared" ref="K2:K33" ca="1" si="1">IF(ISNUMBER(J2),IF(J2=0,0,MONTH(J2)&amp;"-"&amp;DAY(J2)),J2)</f>
        <v>2-1 F/12</v>
      </c>
      <c r="L2">
        <f t="shared" ref="L2:L33" ca="1" si="2">FIND("F",K2&amp;"F")</f>
        <v>5</v>
      </c>
      <c r="M2" s="13" t="str">
        <f t="shared" ref="M2:M33" ca="1" si="3">INDIRECT("A"&amp;(ROW()*3-I2))</f>
        <v>Thu, Mar 29</v>
      </c>
      <c r="N2" s="13" t="s">
        <v>320</v>
      </c>
      <c r="O2" s="13" t="str">
        <f t="shared" ref="O2:O33" ca="1" si="4">INDIRECT("B"&amp;(ROW()*3-I2+2))</f>
        <v>Milwaukee</v>
      </c>
      <c r="P2" s="13" t="str">
        <f t="shared" ref="P2:P33" ca="1" si="5">INDIRECT("C"&amp;(ROW()*3-I2+0))</f>
        <v>L</v>
      </c>
      <c r="Q2" s="13" t="str">
        <f t="shared" ref="Q2:Q33" ca="1" si="6">LEFT(K2,FIND(" ",K2&amp;" ")-1)</f>
        <v>2-1</v>
      </c>
      <c r="R2" s="13">
        <f t="shared" ref="R2:R33" ca="1" si="7">IF(L2&lt;LEN(K2),VALUE(MID(K2,L2+2,99)),9)</f>
        <v>12</v>
      </c>
      <c r="S2">
        <v>0</v>
      </c>
      <c r="T2">
        <v>1</v>
      </c>
    </row>
    <row r="3" spans="1:20" ht="18" x14ac:dyDescent="0.25">
      <c r="A3" s="20" t="s">
        <v>154</v>
      </c>
      <c r="B3" s="7" t="s">
        <v>64</v>
      </c>
      <c r="C3" s="6" t="s">
        <v>5</v>
      </c>
      <c r="D3" s="20" t="s">
        <v>153</v>
      </c>
      <c r="E3" s="19" t="s">
        <v>357</v>
      </c>
      <c r="F3" s="19" t="s">
        <v>356</v>
      </c>
      <c r="G3" s="19" t="s">
        <v>355</v>
      </c>
      <c r="H3" s="18">
        <v>44649</v>
      </c>
      <c r="I3">
        <v>3</v>
      </c>
      <c r="J3">
        <f t="shared" ca="1" si="0"/>
        <v>43318</v>
      </c>
      <c r="K3" t="str">
        <f t="shared" ca="1" si="1"/>
        <v>8-6</v>
      </c>
      <c r="L3">
        <f t="shared" ca="1" si="2"/>
        <v>4</v>
      </c>
      <c r="M3" s="13" t="str">
        <f t="shared" ca="1" si="3"/>
        <v>Fri, Mar 30</v>
      </c>
      <c r="N3" s="13" t="s">
        <v>320</v>
      </c>
      <c r="O3" s="13" t="str">
        <f t="shared" ca="1" si="4"/>
        <v>Milwaukee</v>
      </c>
      <c r="P3" s="13" t="str">
        <f t="shared" ca="1" si="5"/>
        <v>L</v>
      </c>
      <c r="Q3" s="13" t="str">
        <f t="shared" ca="1" si="6"/>
        <v>8-6</v>
      </c>
      <c r="R3" s="13">
        <f t="shared" ca="1" si="7"/>
        <v>9</v>
      </c>
      <c r="S3">
        <f t="shared" ref="S3:S36" ca="1" si="8">IF(P3="W",S2+1,S2)</f>
        <v>0</v>
      </c>
      <c r="T3">
        <f t="shared" ref="T3:T36" ca="1" si="9">IF(P3="L",T2+1,T2)</f>
        <v>2</v>
      </c>
    </row>
    <row r="4" spans="1:20" ht="18" x14ac:dyDescent="0.25">
      <c r="A4" s="20"/>
      <c r="B4" s="5"/>
      <c r="C4" s="3" t="s">
        <v>354</v>
      </c>
      <c r="D4" s="20"/>
      <c r="E4" s="19"/>
      <c r="F4" s="19"/>
      <c r="G4" s="19"/>
      <c r="H4" s="18"/>
      <c r="I4">
        <v>3</v>
      </c>
      <c r="J4">
        <f t="shared" ca="1" si="0"/>
        <v>43284</v>
      </c>
      <c r="K4" t="str">
        <f t="shared" ca="1" si="1"/>
        <v>7-3</v>
      </c>
      <c r="L4">
        <f t="shared" ca="1" si="2"/>
        <v>4</v>
      </c>
      <c r="M4" s="13" t="str">
        <f t="shared" ca="1" si="3"/>
        <v>Sat, Mar 31</v>
      </c>
      <c r="N4" s="13" t="s">
        <v>320</v>
      </c>
      <c r="O4" s="13" t="str">
        <f t="shared" ca="1" si="4"/>
        <v>Milwaukee</v>
      </c>
      <c r="P4" s="13" t="str">
        <f t="shared" ca="1" si="5"/>
        <v>L</v>
      </c>
      <c r="Q4" s="13" t="str">
        <f t="shared" ca="1" si="6"/>
        <v>7-3</v>
      </c>
      <c r="R4" s="13">
        <f t="shared" ca="1" si="7"/>
        <v>9</v>
      </c>
      <c r="S4">
        <f t="shared" ca="1" si="8"/>
        <v>0</v>
      </c>
      <c r="T4">
        <f t="shared" ca="1" si="9"/>
        <v>3</v>
      </c>
    </row>
    <row r="5" spans="1:20" x14ac:dyDescent="0.25">
      <c r="A5" s="20"/>
      <c r="B5" s="3" t="s">
        <v>347</v>
      </c>
      <c r="D5" s="20"/>
      <c r="E5" s="19"/>
      <c r="F5" s="19"/>
      <c r="G5" s="19"/>
      <c r="H5" s="18"/>
      <c r="I5">
        <v>2</v>
      </c>
      <c r="J5">
        <f t="shared" ca="1" si="0"/>
        <v>43285</v>
      </c>
      <c r="K5" t="str">
        <f t="shared" ca="1" si="1"/>
        <v>7-4</v>
      </c>
      <c r="L5">
        <f t="shared" ca="1" si="2"/>
        <v>4</v>
      </c>
      <c r="M5" s="13" t="str">
        <f t="shared" ca="1" si="3"/>
        <v>Mon, Apr 2</v>
      </c>
      <c r="N5" s="13" t="s">
        <v>320</v>
      </c>
      <c r="O5" s="13" t="str">
        <f t="shared" ca="1" si="4"/>
        <v>Colorado</v>
      </c>
      <c r="P5" s="13" t="str">
        <f t="shared" ca="1" si="5"/>
        <v>L</v>
      </c>
      <c r="Q5" s="13" t="str">
        <f t="shared" ca="1" si="6"/>
        <v>7-4</v>
      </c>
      <c r="R5" s="13">
        <f t="shared" ca="1" si="7"/>
        <v>9</v>
      </c>
      <c r="S5">
        <f t="shared" ca="1" si="8"/>
        <v>0</v>
      </c>
      <c r="T5">
        <f t="shared" ca="1" si="9"/>
        <v>4</v>
      </c>
    </row>
    <row r="6" spans="1:20" ht="18" x14ac:dyDescent="0.25">
      <c r="A6" s="20" t="s">
        <v>149</v>
      </c>
      <c r="B6" s="7" t="s">
        <v>64</v>
      </c>
      <c r="C6" s="6" t="s">
        <v>5</v>
      </c>
      <c r="D6" s="20" t="s">
        <v>148</v>
      </c>
      <c r="E6" s="19" t="s">
        <v>353</v>
      </c>
      <c r="F6" s="19" t="s">
        <v>352</v>
      </c>
      <c r="G6" s="19" t="s">
        <v>351</v>
      </c>
      <c r="H6" s="18">
        <v>31513</v>
      </c>
      <c r="I6">
        <v>2</v>
      </c>
      <c r="J6">
        <f t="shared" ca="1" si="0"/>
        <v>43316</v>
      </c>
      <c r="K6" t="str">
        <f t="shared" ca="1" si="1"/>
        <v>8-4</v>
      </c>
      <c r="L6">
        <f t="shared" ca="1" si="2"/>
        <v>4</v>
      </c>
      <c r="M6" s="13" t="str">
        <f t="shared" ca="1" si="3"/>
        <v>Tue, Apr 3</v>
      </c>
      <c r="N6" s="13" t="s">
        <v>320</v>
      </c>
      <c r="O6" s="13" t="str">
        <f t="shared" ca="1" si="4"/>
        <v>Colorado</v>
      </c>
      <c r="P6" s="13" t="str">
        <f t="shared" ca="1" si="5"/>
        <v>W</v>
      </c>
      <c r="Q6" s="13" t="str">
        <f t="shared" ca="1" si="6"/>
        <v>8-4</v>
      </c>
      <c r="R6" s="13">
        <f t="shared" ca="1" si="7"/>
        <v>9</v>
      </c>
      <c r="S6">
        <f t="shared" ca="1" si="8"/>
        <v>1</v>
      </c>
      <c r="T6">
        <f t="shared" ca="1" si="9"/>
        <v>4</v>
      </c>
    </row>
    <row r="7" spans="1:20" ht="18" x14ac:dyDescent="0.25">
      <c r="A7" s="20"/>
      <c r="B7" s="5"/>
      <c r="C7" s="8">
        <v>43318</v>
      </c>
      <c r="D7" s="20"/>
      <c r="E7" s="19"/>
      <c r="F7" s="19"/>
      <c r="G7" s="19"/>
      <c r="H7" s="18"/>
      <c r="I7">
        <v>2</v>
      </c>
      <c r="J7">
        <f t="shared" ca="1" si="0"/>
        <v>43222</v>
      </c>
      <c r="K7" t="str">
        <f t="shared" ca="1" si="1"/>
        <v>5-2</v>
      </c>
      <c r="L7">
        <f t="shared" ca="1" si="2"/>
        <v>4</v>
      </c>
      <c r="M7" s="13" t="str">
        <f t="shared" ca="1" si="3"/>
        <v>Wed, Apr 4</v>
      </c>
      <c r="N7" s="13" t="s">
        <v>320</v>
      </c>
      <c r="O7" s="13" t="str">
        <f t="shared" ca="1" si="4"/>
        <v>Colorado</v>
      </c>
      <c r="P7" s="13" t="str">
        <f t="shared" ca="1" si="5"/>
        <v>L</v>
      </c>
      <c r="Q7" s="13" t="str">
        <f t="shared" ca="1" si="6"/>
        <v>5-2</v>
      </c>
      <c r="R7" s="13">
        <f t="shared" ca="1" si="7"/>
        <v>9</v>
      </c>
      <c r="S7">
        <f t="shared" ca="1" si="8"/>
        <v>1</v>
      </c>
      <c r="T7">
        <f t="shared" ca="1" si="9"/>
        <v>5</v>
      </c>
    </row>
    <row r="8" spans="1:20" x14ac:dyDescent="0.25">
      <c r="A8" s="20"/>
      <c r="B8" s="3" t="s">
        <v>347</v>
      </c>
      <c r="D8" s="20"/>
      <c r="E8" s="19"/>
      <c r="F8" s="19"/>
      <c r="G8" s="19"/>
      <c r="H8" s="18"/>
      <c r="I8">
        <v>2</v>
      </c>
      <c r="J8">
        <f t="shared" ca="1" si="0"/>
        <v>43160</v>
      </c>
      <c r="K8" t="str">
        <f t="shared" ca="1" si="1"/>
        <v>3-1</v>
      </c>
      <c r="L8">
        <f t="shared" ca="1" si="2"/>
        <v>4</v>
      </c>
      <c r="M8" s="13" t="str">
        <f t="shared" ca="1" si="3"/>
        <v>Thu, Apr 5</v>
      </c>
      <c r="N8" s="13" t="s">
        <v>320</v>
      </c>
      <c r="O8" s="13" t="str">
        <f t="shared" ca="1" si="4"/>
        <v>Colorado</v>
      </c>
      <c r="P8" s="13" t="str">
        <f t="shared" ca="1" si="5"/>
        <v>L</v>
      </c>
      <c r="Q8" s="13" t="str">
        <f t="shared" ca="1" si="6"/>
        <v>3-1</v>
      </c>
      <c r="R8" s="13">
        <f t="shared" ca="1" si="7"/>
        <v>9</v>
      </c>
      <c r="S8">
        <f t="shared" ca="1" si="8"/>
        <v>1</v>
      </c>
      <c r="T8">
        <f t="shared" ca="1" si="9"/>
        <v>6</v>
      </c>
    </row>
    <row r="9" spans="1:20" ht="18" x14ac:dyDescent="0.25">
      <c r="A9" s="20" t="s">
        <v>144</v>
      </c>
      <c r="B9" s="7" t="s">
        <v>64</v>
      </c>
      <c r="C9" s="6" t="s">
        <v>5</v>
      </c>
      <c r="D9" s="20" t="s">
        <v>350</v>
      </c>
      <c r="E9" s="19" t="s">
        <v>349</v>
      </c>
      <c r="F9" s="19" t="s">
        <v>348</v>
      </c>
      <c r="G9" s="20"/>
      <c r="H9" s="18">
        <v>35106</v>
      </c>
      <c r="I9">
        <v>2</v>
      </c>
      <c r="J9">
        <f t="shared" ca="1" si="0"/>
        <v>43191</v>
      </c>
      <c r="K9" t="str">
        <f t="shared" ca="1" si="1"/>
        <v>4-1</v>
      </c>
      <c r="L9">
        <f t="shared" ca="1" si="2"/>
        <v>4</v>
      </c>
      <c r="M9" s="13" t="str">
        <f t="shared" ca="1" si="3"/>
        <v>Fri, Apr 6</v>
      </c>
      <c r="N9" s="13" t="s">
        <v>320</v>
      </c>
      <c r="O9" s="13" t="str">
        <f t="shared" ca="1" si="4"/>
        <v>Houston</v>
      </c>
      <c r="P9" s="13" t="str">
        <f t="shared" ca="1" si="5"/>
        <v>W</v>
      </c>
      <c r="Q9" s="13" t="str">
        <f t="shared" ca="1" si="6"/>
        <v>4-1</v>
      </c>
      <c r="R9" s="13">
        <f t="shared" ca="1" si="7"/>
        <v>9</v>
      </c>
      <c r="S9">
        <f t="shared" ca="1" si="8"/>
        <v>2</v>
      </c>
      <c r="T9">
        <f t="shared" ca="1" si="9"/>
        <v>6</v>
      </c>
    </row>
    <row r="10" spans="1:20" ht="18" x14ac:dyDescent="0.25">
      <c r="A10" s="20"/>
      <c r="B10" s="5"/>
      <c r="C10" s="8">
        <v>43284</v>
      </c>
      <c r="D10" s="20"/>
      <c r="E10" s="19"/>
      <c r="F10" s="19"/>
      <c r="G10" s="20"/>
      <c r="H10" s="18"/>
      <c r="I10">
        <v>2</v>
      </c>
      <c r="J10" t="str">
        <f t="shared" ca="1" si="0"/>
        <v>1-0 F/10</v>
      </c>
      <c r="K10" t="str">
        <f t="shared" ca="1" si="1"/>
        <v>1-0 F/10</v>
      </c>
      <c r="L10">
        <f t="shared" ca="1" si="2"/>
        <v>5</v>
      </c>
      <c r="M10" s="13" t="str">
        <f t="shared" ca="1" si="3"/>
        <v>Sat, Apr 7</v>
      </c>
      <c r="N10" s="13" t="s">
        <v>320</v>
      </c>
      <c r="O10" s="13" t="str">
        <f t="shared" ca="1" si="4"/>
        <v>Houston</v>
      </c>
      <c r="P10" s="13" t="str">
        <f t="shared" ca="1" si="5"/>
        <v>L</v>
      </c>
      <c r="Q10" s="13" t="str">
        <f t="shared" ca="1" si="6"/>
        <v>1-0</v>
      </c>
      <c r="R10" s="13">
        <f t="shared" ca="1" si="7"/>
        <v>10</v>
      </c>
      <c r="S10">
        <f t="shared" ca="1" si="8"/>
        <v>2</v>
      </c>
      <c r="T10">
        <f t="shared" ca="1" si="9"/>
        <v>7</v>
      </c>
    </row>
    <row r="11" spans="1:20" x14ac:dyDescent="0.25">
      <c r="A11" s="20"/>
      <c r="B11" s="3" t="s">
        <v>347</v>
      </c>
      <c r="D11" s="20"/>
      <c r="E11" s="19"/>
      <c r="F11" s="19"/>
      <c r="G11" s="20"/>
      <c r="H11" s="18"/>
      <c r="I11">
        <v>2</v>
      </c>
      <c r="J11">
        <f t="shared" ca="1" si="0"/>
        <v>43191</v>
      </c>
      <c r="K11" t="str">
        <f t="shared" ca="1" si="1"/>
        <v>4-1</v>
      </c>
      <c r="L11">
        <f t="shared" ca="1" si="2"/>
        <v>4</v>
      </c>
      <c r="M11" s="13" t="str">
        <f t="shared" ca="1" si="3"/>
        <v>Sun, Apr 8</v>
      </c>
      <c r="N11" s="13" t="s">
        <v>320</v>
      </c>
      <c r="O11" s="13" t="str">
        <f t="shared" ca="1" si="4"/>
        <v>Houston</v>
      </c>
      <c r="P11" s="13" t="str">
        <f t="shared" ca="1" si="5"/>
        <v>L</v>
      </c>
      <c r="Q11" s="13" t="str">
        <f t="shared" ca="1" si="6"/>
        <v>4-1</v>
      </c>
      <c r="R11" s="13">
        <f t="shared" ca="1" si="7"/>
        <v>9</v>
      </c>
      <c r="S11">
        <f t="shared" ca="1" si="8"/>
        <v>2</v>
      </c>
      <c r="T11">
        <f t="shared" ca="1" si="9"/>
        <v>8</v>
      </c>
    </row>
    <row r="12" spans="1:20" x14ac:dyDescent="0.25">
      <c r="A12" s="10" t="s">
        <v>141</v>
      </c>
      <c r="B12" s="10" t="s">
        <v>40</v>
      </c>
      <c r="C12" s="10" t="s">
        <v>39</v>
      </c>
      <c r="D12" s="10" t="s">
        <v>38</v>
      </c>
      <c r="E12" s="10" t="s">
        <v>37</v>
      </c>
      <c r="F12" s="10" t="s">
        <v>36</v>
      </c>
      <c r="G12" s="10" t="s">
        <v>35</v>
      </c>
      <c r="H12" s="10" t="s">
        <v>34</v>
      </c>
      <c r="I12">
        <v>2</v>
      </c>
      <c r="J12">
        <f t="shared" ca="1" si="0"/>
        <v>43287</v>
      </c>
      <c r="K12" t="str">
        <f t="shared" ca="1" si="1"/>
        <v>7-6</v>
      </c>
      <c r="L12">
        <f t="shared" ca="1" si="2"/>
        <v>4</v>
      </c>
      <c r="M12" s="13" t="str">
        <f t="shared" ca="1" si="3"/>
        <v>Mon, Apr 9</v>
      </c>
      <c r="N12" s="13" t="s">
        <v>320</v>
      </c>
      <c r="O12" s="13" t="str">
        <f t="shared" ca="1" si="4"/>
        <v>Colorado</v>
      </c>
      <c r="P12" s="13" t="str">
        <f t="shared" ca="1" si="5"/>
        <v>W</v>
      </c>
      <c r="Q12" s="13" t="str">
        <f t="shared" ca="1" si="6"/>
        <v>7-6</v>
      </c>
      <c r="R12" s="13">
        <f t="shared" ca="1" si="7"/>
        <v>9</v>
      </c>
      <c r="S12">
        <f t="shared" ca="1" si="8"/>
        <v>3</v>
      </c>
      <c r="T12">
        <f t="shared" ca="1" si="9"/>
        <v>8</v>
      </c>
    </row>
    <row r="13" spans="1:20" ht="18" x14ac:dyDescent="0.25">
      <c r="A13" s="20" t="s">
        <v>137</v>
      </c>
      <c r="B13" s="7" t="s">
        <v>64</v>
      </c>
      <c r="C13" s="6" t="s">
        <v>5</v>
      </c>
      <c r="D13" s="20" t="s">
        <v>346</v>
      </c>
      <c r="E13" s="19" t="s">
        <v>345</v>
      </c>
      <c r="F13" s="19" t="s">
        <v>344</v>
      </c>
      <c r="G13" s="19" t="s">
        <v>343</v>
      </c>
      <c r="H13" s="18">
        <v>16899</v>
      </c>
      <c r="I13">
        <v>2</v>
      </c>
      <c r="J13">
        <f t="shared" ca="1" si="0"/>
        <v>43222</v>
      </c>
      <c r="K13" t="str">
        <f t="shared" ca="1" si="1"/>
        <v>5-2</v>
      </c>
      <c r="L13">
        <f t="shared" ca="1" si="2"/>
        <v>4</v>
      </c>
      <c r="M13" s="13" t="str">
        <f t="shared" ca="1" si="3"/>
        <v>Tue, Apr 10</v>
      </c>
      <c r="N13" s="13" t="s">
        <v>320</v>
      </c>
      <c r="O13" s="13" t="str">
        <f t="shared" ca="1" si="4"/>
        <v>Colorado</v>
      </c>
      <c r="P13" s="13" t="str">
        <f t="shared" ca="1" si="5"/>
        <v>W</v>
      </c>
      <c r="Q13" s="13" t="str">
        <f t="shared" ca="1" si="6"/>
        <v>5-2</v>
      </c>
      <c r="R13" s="13">
        <f t="shared" ca="1" si="7"/>
        <v>9</v>
      </c>
      <c r="S13">
        <f t="shared" ca="1" si="8"/>
        <v>4</v>
      </c>
      <c r="T13">
        <f t="shared" ca="1" si="9"/>
        <v>8</v>
      </c>
    </row>
    <row r="14" spans="1:20" ht="18" x14ac:dyDescent="0.25">
      <c r="A14" s="20"/>
      <c r="B14" s="5"/>
      <c r="C14" s="8">
        <v>43285</v>
      </c>
      <c r="D14" s="20"/>
      <c r="E14" s="19"/>
      <c r="F14" s="19"/>
      <c r="G14" s="19"/>
      <c r="H14" s="18"/>
      <c r="I14">
        <v>2</v>
      </c>
      <c r="J14">
        <f t="shared" ca="1" si="0"/>
        <v>43255</v>
      </c>
      <c r="K14" t="str">
        <f t="shared" ca="1" si="1"/>
        <v>6-4</v>
      </c>
      <c r="L14">
        <f t="shared" ca="1" si="2"/>
        <v>4</v>
      </c>
      <c r="M14" s="13" t="str">
        <f t="shared" ca="1" si="3"/>
        <v>Wed, Apr 11</v>
      </c>
      <c r="N14" s="13" t="s">
        <v>320</v>
      </c>
      <c r="O14" s="13" t="str">
        <f t="shared" ca="1" si="4"/>
        <v>Colorado</v>
      </c>
      <c r="P14" s="13" t="str">
        <f t="shared" ca="1" si="5"/>
        <v>L</v>
      </c>
      <c r="Q14" s="13" t="str">
        <f t="shared" ca="1" si="6"/>
        <v>6-4</v>
      </c>
      <c r="R14" s="13">
        <f t="shared" ca="1" si="7"/>
        <v>9</v>
      </c>
      <c r="S14">
        <f t="shared" ca="1" si="8"/>
        <v>4</v>
      </c>
      <c r="T14">
        <f t="shared" ca="1" si="9"/>
        <v>9</v>
      </c>
    </row>
    <row r="15" spans="1:20" x14ac:dyDescent="0.25">
      <c r="A15" s="20"/>
      <c r="B15" s="3" t="s">
        <v>289</v>
      </c>
      <c r="D15" s="20"/>
      <c r="E15" s="19"/>
      <c r="F15" s="19"/>
      <c r="G15" s="19"/>
      <c r="H15" s="18"/>
      <c r="I15">
        <v>2</v>
      </c>
      <c r="J15">
        <f t="shared" ca="1" si="0"/>
        <v>36708</v>
      </c>
      <c r="K15" t="str">
        <f t="shared" ca="1" si="1"/>
        <v>7-1</v>
      </c>
      <c r="L15">
        <f t="shared" ca="1" si="2"/>
        <v>4</v>
      </c>
      <c r="M15" s="13" t="str">
        <f t="shared" ca="1" si="3"/>
        <v>Thu, Apr 12</v>
      </c>
      <c r="N15" s="13" t="s">
        <v>320</v>
      </c>
      <c r="O15" s="13" t="str">
        <f t="shared" ca="1" si="4"/>
        <v>San Francisco</v>
      </c>
      <c r="P15" s="13" t="str">
        <f t="shared" ca="1" si="5"/>
        <v>L</v>
      </c>
      <c r="Q15" s="13" t="str">
        <f t="shared" ca="1" si="6"/>
        <v>7-1</v>
      </c>
      <c r="R15" s="13">
        <f t="shared" ca="1" si="7"/>
        <v>9</v>
      </c>
      <c r="S15">
        <f t="shared" ca="1" si="8"/>
        <v>4</v>
      </c>
      <c r="T15">
        <f t="shared" ca="1" si="9"/>
        <v>10</v>
      </c>
    </row>
    <row r="16" spans="1:20" ht="18" x14ac:dyDescent="0.25">
      <c r="A16" s="20" t="s">
        <v>133</v>
      </c>
      <c r="B16" s="7" t="s">
        <v>64</v>
      </c>
      <c r="C16" s="9" t="s">
        <v>17</v>
      </c>
      <c r="D16" s="21">
        <v>43104</v>
      </c>
      <c r="E16" s="19" t="s">
        <v>342</v>
      </c>
      <c r="F16" s="19" t="s">
        <v>341</v>
      </c>
      <c r="G16" s="19" t="s">
        <v>340</v>
      </c>
      <c r="H16" s="18">
        <v>19283</v>
      </c>
      <c r="I16">
        <v>2</v>
      </c>
      <c r="J16">
        <f t="shared" ca="1" si="0"/>
        <v>43221</v>
      </c>
      <c r="K16" t="str">
        <f t="shared" ca="1" si="1"/>
        <v>5-1</v>
      </c>
      <c r="L16">
        <f t="shared" ca="1" si="2"/>
        <v>4</v>
      </c>
      <c r="M16" s="13" t="str">
        <f t="shared" ca="1" si="3"/>
        <v>Fri, Apr 13</v>
      </c>
      <c r="N16" s="13" t="s">
        <v>320</v>
      </c>
      <c r="O16" s="13" t="str">
        <f t="shared" ca="1" si="4"/>
        <v>San Francisco</v>
      </c>
      <c r="P16" s="13" t="str">
        <f t="shared" ca="1" si="5"/>
        <v>W</v>
      </c>
      <c r="Q16" s="13" t="str">
        <f t="shared" ca="1" si="6"/>
        <v>5-1</v>
      </c>
      <c r="R16" s="13">
        <f t="shared" ca="1" si="7"/>
        <v>9</v>
      </c>
      <c r="S16">
        <f t="shared" ca="1" si="8"/>
        <v>5</v>
      </c>
      <c r="T16">
        <f t="shared" ca="1" si="9"/>
        <v>10</v>
      </c>
    </row>
    <row r="17" spans="1:20" ht="18" x14ac:dyDescent="0.25">
      <c r="A17" s="20"/>
      <c r="B17" s="5"/>
      <c r="C17" s="8">
        <v>43316</v>
      </c>
      <c r="D17" s="21"/>
      <c r="E17" s="19"/>
      <c r="F17" s="19"/>
      <c r="G17" s="19"/>
      <c r="H17" s="18"/>
      <c r="I17">
        <v>2</v>
      </c>
      <c r="J17">
        <f t="shared" ca="1" si="0"/>
        <v>43224</v>
      </c>
      <c r="K17" t="str">
        <f t="shared" ca="1" si="1"/>
        <v>5-4</v>
      </c>
      <c r="L17">
        <f t="shared" ca="1" si="2"/>
        <v>4</v>
      </c>
      <c r="M17" s="13" t="str">
        <f t="shared" ca="1" si="3"/>
        <v>Sat, Apr 14</v>
      </c>
      <c r="N17" s="13" t="s">
        <v>320</v>
      </c>
      <c r="O17" s="13" t="str">
        <f t="shared" ca="1" si="4"/>
        <v>San Francisco</v>
      </c>
      <c r="P17" s="13" t="str">
        <f t="shared" ca="1" si="5"/>
        <v>W</v>
      </c>
      <c r="Q17" s="13" t="str">
        <f t="shared" ca="1" si="6"/>
        <v>5-4</v>
      </c>
      <c r="R17" s="13">
        <f t="shared" ca="1" si="7"/>
        <v>9</v>
      </c>
      <c r="S17">
        <f t="shared" ca="1" si="8"/>
        <v>6</v>
      </c>
      <c r="T17">
        <f t="shared" ca="1" si="9"/>
        <v>10</v>
      </c>
    </row>
    <row r="18" spans="1:20" x14ac:dyDescent="0.25">
      <c r="A18" s="20"/>
      <c r="B18" s="3" t="s">
        <v>289</v>
      </c>
      <c r="D18" s="21"/>
      <c r="E18" s="19"/>
      <c r="F18" s="19"/>
      <c r="G18" s="19"/>
      <c r="H18" s="18"/>
      <c r="I18">
        <v>2</v>
      </c>
      <c r="J18">
        <f t="shared" ca="1" si="0"/>
        <v>43374</v>
      </c>
      <c r="K18" t="str">
        <f t="shared" ca="1" si="1"/>
        <v>10-1</v>
      </c>
      <c r="L18">
        <f t="shared" ca="1" si="2"/>
        <v>5</v>
      </c>
      <c r="M18" s="13" t="str">
        <f t="shared" ca="1" si="3"/>
        <v>Sun, Apr 15</v>
      </c>
      <c r="N18" s="13" t="s">
        <v>320</v>
      </c>
      <c r="O18" s="13" t="str">
        <f t="shared" ca="1" si="4"/>
        <v>San Francisco</v>
      </c>
      <c r="P18" s="13" t="str">
        <f t="shared" ca="1" si="5"/>
        <v>W</v>
      </c>
      <c r="Q18" s="13" t="str">
        <f t="shared" ca="1" si="6"/>
        <v>10-1</v>
      </c>
      <c r="R18" s="13">
        <f t="shared" ca="1" si="7"/>
        <v>9</v>
      </c>
      <c r="S18">
        <f t="shared" ca="1" si="8"/>
        <v>7</v>
      </c>
      <c r="T18">
        <f t="shared" ca="1" si="9"/>
        <v>10</v>
      </c>
    </row>
    <row r="19" spans="1:20" ht="18" x14ac:dyDescent="0.25">
      <c r="A19" s="20" t="s">
        <v>130</v>
      </c>
      <c r="B19" s="7" t="s">
        <v>64</v>
      </c>
      <c r="C19" s="6" t="s">
        <v>5</v>
      </c>
      <c r="D19" s="21">
        <v>43105</v>
      </c>
      <c r="E19" s="19" t="s">
        <v>339</v>
      </c>
      <c r="F19" s="19" t="s">
        <v>338</v>
      </c>
      <c r="G19" s="19" t="s">
        <v>337</v>
      </c>
      <c r="H19" s="18">
        <v>19698</v>
      </c>
      <c r="I19">
        <v>2</v>
      </c>
      <c r="J19">
        <f t="shared" ca="1" si="0"/>
        <v>43376</v>
      </c>
      <c r="K19" t="str">
        <f t="shared" ca="1" si="1"/>
        <v>10-3</v>
      </c>
      <c r="L19">
        <f t="shared" ca="1" si="2"/>
        <v>5</v>
      </c>
      <c r="M19" s="13" t="str">
        <f t="shared" ca="1" si="3"/>
        <v>Mon, Apr 16</v>
      </c>
      <c r="N19" s="13" t="s">
        <v>320</v>
      </c>
      <c r="O19" s="13" t="str">
        <f t="shared" ca="1" si="4"/>
        <v>LA Dodgers</v>
      </c>
      <c r="P19" s="13" t="str">
        <f t="shared" ca="1" si="5"/>
        <v>L</v>
      </c>
      <c r="Q19" s="13" t="str">
        <f t="shared" ca="1" si="6"/>
        <v>10-3</v>
      </c>
      <c r="R19" s="13">
        <f t="shared" ca="1" si="7"/>
        <v>9</v>
      </c>
      <c r="S19">
        <f t="shared" ca="1" si="8"/>
        <v>7</v>
      </c>
      <c r="T19">
        <f t="shared" ca="1" si="9"/>
        <v>11</v>
      </c>
    </row>
    <row r="20" spans="1:20" ht="18" x14ac:dyDescent="0.25">
      <c r="A20" s="20"/>
      <c r="B20" s="5"/>
      <c r="C20" s="8">
        <v>43222</v>
      </c>
      <c r="D20" s="21"/>
      <c r="E20" s="19"/>
      <c r="F20" s="19"/>
      <c r="G20" s="19"/>
      <c r="H20" s="18"/>
      <c r="I20">
        <v>2</v>
      </c>
      <c r="J20" t="str">
        <f t="shared" ca="1" si="0"/>
        <v>7-3 F/12</v>
      </c>
      <c r="K20" t="str">
        <f t="shared" ca="1" si="1"/>
        <v>7-3 F/12</v>
      </c>
      <c r="L20">
        <f t="shared" ca="1" si="2"/>
        <v>5</v>
      </c>
      <c r="M20" s="13" t="str">
        <f t="shared" ca="1" si="3"/>
        <v>Tue, Apr 17</v>
      </c>
      <c r="N20" s="13" t="s">
        <v>320</v>
      </c>
      <c r="O20" s="13" t="str">
        <f t="shared" ca="1" si="4"/>
        <v>LA Dodgers</v>
      </c>
      <c r="P20" s="13" t="str">
        <f t="shared" ca="1" si="5"/>
        <v>L</v>
      </c>
      <c r="Q20" s="13" t="str">
        <f t="shared" ca="1" si="6"/>
        <v>7-3</v>
      </c>
      <c r="R20" s="13">
        <f t="shared" ca="1" si="7"/>
        <v>12</v>
      </c>
      <c r="S20">
        <f t="shared" ca="1" si="8"/>
        <v>7</v>
      </c>
      <c r="T20">
        <f t="shared" ca="1" si="9"/>
        <v>12</v>
      </c>
    </row>
    <row r="21" spans="1:20" x14ac:dyDescent="0.25">
      <c r="A21" s="20"/>
      <c r="B21" s="3" t="s">
        <v>289</v>
      </c>
      <c r="D21" s="21"/>
      <c r="E21" s="19"/>
      <c r="F21" s="19"/>
      <c r="G21" s="19"/>
      <c r="H21" s="18"/>
      <c r="I21">
        <v>2</v>
      </c>
      <c r="J21" t="str">
        <f t="shared" ca="1" si="0"/>
        <v>13-4</v>
      </c>
      <c r="K21" t="str">
        <f t="shared" ca="1" si="1"/>
        <v>13-4</v>
      </c>
      <c r="L21">
        <f t="shared" ca="1" si="2"/>
        <v>5</v>
      </c>
      <c r="M21" s="13" t="str">
        <f t="shared" ca="1" si="3"/>
        <v>Wed, Apr 18</v>
      </c>
      <c r="N21" s="13" t="s">
        <v>320</v>
      </c>
      <c r="O21" s="13" t="str">
        <f t="shared" ca="1" si="4"/>
        <v>LA Dodgers</v>
      </c>
      <c r="P21" s="13" t="str">
        <f t="shared" ca="1" si="5"/>
        <v>L</v>
      </c>
      <c r="Q21" s="13" t="str">
        <f t="shared" ca="1" si="6"/>
        <v>13-4</v>
      </c>
      <c r="R21" s="13">
        <f t="shared" ca="1" si="7"/>
        <v>9</v>
      </c>
      <c r="S21">
        <f t="shared" ca="1" si="8"/>
        <v>7</v>
      </c>
      <c r="T21">
        <f t="shared" ca="1" si="9"/>
        <v>13</v>
      </c>
    </row>
    <row r="22" spans="1:20" ht="18" x14ac:dyDescent="0.25">
      <c r="A22" s="20" t="s">
        <v>336</v>
      </c>
      <c r="B22" s="7" t="s">
        <v>64</v>
      </c>
      <c r="C22" s="6" t="s">
        <v>5</v>
      </c>
      <c r="D22" s="21">
        <v>43106</v>
      </c>
      <c r="E22" s="19" t="s">
        <v>335</v>
      </c>
      <c r="F22" s="19" t="s">
        <v>334</v>
      </c>
      <c r="G22" s="19" t="s">
        <v>333</v>
      </c>
      <c r="H22" s="18">
        <v>20509</v>
      </c>
      <c r="I22">
        <v>2</v>
      </c>
      <c r="J22">
        <f t="shared" ca="1" si="0"/>
        <v>43191</v>
      </c>
      <c r="K22" t="str">
        <f t="shared" ca="1" si="1"/>
        <v>4-1</v>
      </c>
      <c r="L22">
        <f t="shared" ca="1" si="2"/>
        <v>4</v>
      </c>
      <c r="M22" s="13" t="str">
        <f t="shared" ca="1" si="3"/>
        <v>Fri, Apr 20</v>
      </c>
      <c r="N22" s="13" t="s">
        <v>320</v>
      </c>
      <c r="O22" s="13" t="str">
        <f t="shared" ca="1" si="4"/>
        <v>Arizona</v>
      </c>
      <c r="P22" s="13" t="str">
        <f t="shared" ca="1" si="5"/>
        <v>W</v>
      </c>
      <c r="Q22" s="13" t="str">
        <f t="shared" ca="1" si="6"/>
        <v>4-1</v>
      </c>
      <c r="R22" s="13">
        <f t="shared" ca="1" si="7"/>
        <v>9</v>
      </c>
      <c r="S22">
        <f t="shared" ca="1" si="8"/>
        <v>8</v>
      </c>
      <c r="T22">
        <f t="shared" ca="1" si="9"/>
        <v>13</v>
      </c>
    </row>
    <row r="23" spans="1:20" ht="18" x14ac:dyDescent="0.25">
      <c r="A23" s="20"/>
      <c r="B23" s="5"/>
      <c r="C23" s="8">
        <v>43160</v>
      </c>
      <c r="D23" s="21"/>
      <c r="E23" s="19"/>
      <c r="F23" s="19"/>
      <c r="G23" s="19"/>
      <c r="H23" s="18"/>
      <c r="I23">
        <v>2</v>
      </c>
      <c r="J23">
        <f t="shared" ca="1" si="0"/>
        <v>43253</v>
      </c>
      <c r="K23" t="str">
        <f t="shared" ca="1" si="1"/>
        <v>6-2</v>
      </c>
      <c r="L23">
        <f t="shared" ca="1" si="2"/>
        <v>4</v>
      </c>
      <c r="M23" s="13" t="str">
        <f t="shared" ca="1" si="3"/>
        <v>Sat, Apr 21</v>
      </c>
      <c r="N23" s="13" t="s">
        <v>320</v>
      </c>
      <c r="O23" s="13" t="str">
        <f t="shared" ca="1" si="4"/>
        <v>Arizona</v>
      </c>
      <c r="P23" s="13" t="str">
        <f t="shared" ca="1" si="5"/>
        <v>L</v>
      </c>
      <c r="Q23" s="13" t="str">
        <f t="shared" ca="1" si="6"/>
        <v>6-2</v>
      </c>
      <c r="R23" s="13">
        <f t="shared" ca="1" si="7"/>
        <v>9</v>
      </c>
      <c r="S23">
        <f t="shared" ca="1" si="8"/>
        <v>8</v>
      </c>
      <c r="T23">
        <f t="shared" ca="1" si="9"/>
        <v>14</v>
      </c>
    </row>
    <row r="24" spans="1:20" x14ac:dyDescent="0.25">
      <c r="A24" s="20"/>
      <c r="B24" s="3" t="s">
        <v>289</v>
      </c>
      <c r="D24" s="21"/>
      <c r="E24" s="19"/>
      <c r="F24" s="19"/>
      <c r="G24" s="19"/>
      <c r="H24" s="18"/>
      <c r="I24">
        <v>2</v>
      </c>
      <c r="J24">
        <f t="shared" ca="1" si="0"/>
        <v>43192</v>
      </c>
      <c r="K24" t="str">
        <f t="shared" ca="1" si="1"/>
        <v>4-2</v>
      </c>
      <c r="L24">
        <f t="shared" ca="1" si="2"/>
        <v>4</v>
      </c>
      <c r="M24" s="13" t="str">
        <f t="shared" ca="1" si="3"/>
        <v>Sun, Apr 22</v>
      </c>
      <c r="N24" s="13" t="s">
        <v>320</v>
      </c>
      <c r="O24" s="13" t="str">
        <f t="shared" ca="1" si="4"/>
        <v>Arizona</v>
      </c>
      <c r="P24" s="13" t="str">
        <f t="shared" ca="1" si="5"/>
        <v>L</v>
      </c>
      <c r="Q24" s="13" t="str">
        <f t="shared" ca="1" si="6"/>
        <v>4-2</v>
      </c>
      <c r="R24" s="13">
        <f t="shared" ca="1" si="7"/>
        <v>9</v>
      </c>
      <c r="S24">
        <f t="shared" ca="1" si="8"/>
        <v>8</v>
      </c>
      <c r="T24">
        <f t="shared" ca="1" si="9"/>
        <v>15</v>
      </c>
    </row>
    <row r="25" spans="1:20" ht="18" x14ac:dyDescent="0.25">
      <c r="A25" s="20" t="s">
        <v>126</v>
      </c>
      <c r="B25" s="7" t="s">
        <v>6</v>
      </c>
      <c r="C25" s="9" t="s">
        <v>17</v>
      </c>
      <c r="D25" s="21">
        <v>43137</v>
      </c>
      <c r="E25" s="19" t="s">
        <v>332</v>
      </c>
      <c r="F25" s="19" t="s">
        <v>331</v>
      </c>
      <c r="G25" s="19" t="s">
        <v>330</v>
      </c>
      <c r="H25" s="18">
        <v>41138</v>
      </c>
      <c r="I25">
        <v>2</v>
      </c>
      <c r="J25" t="str">
        <f t="shared" ca="1" si="0"/>
        <v>13-5</v>
      </c>
      <c r="K25" t="str">
        <f t="shared" ca="1" si="1"/>
        <v>13-5</v>
      </c>
      <c r="L25">
        <f t="shared" ca="1" si="2"/>
        <v>5</v>
      </c>
      <c r="M25" s="13" t="str">
        <f t="shared" ca="1" si="3"/>
        <v>Mon, Apr 23</v>
      </c>
      <c r="N25" s="13" t="s">
        <v>320</v>
      </c>
      <c r="O25" s="13" t="str">
        <f t="shared" ca="1" si="4"/>
        <v>Colorado</v>
      </c>
      <c r="P25" s="13" t="str">
        <f t="shared" ca="1" si="5"/>
        <v>W</v>
      </c>
      <c r="Q25" s="13" t="str">
        <f t="shared" ca="1" si="6"/>
        <v>13-5</v>
      </c>
      <c r="R25" s="13">
        <f t="shared" ca="1" si="7"/>
        <v>9</v>
      </c>
      <c r="S25">
        <f t="shared" ca="1" si="8"/>
        <v>9</v>
      </c>
      <c r="T25">
        <f t="shared" ca="1" si="9"/>
        <v>15</v>
      </c>
    </row>
    <row r="26" spans="1:20" ht="18" x14ac:dyDescent="0.25">
      <c r="A26" s="20"/>
      <c r="B26" s="5"/>
      <c r="C26" s="8">
        <v>43191</v>
      </c>
      <c r="D26" s="21"/>
      <c r="E26" s="19"/>
      <c r="F26" s="19"/>
      <c r="G26" s="19"/>
      <c r="H26" s="18"/>
      <c r="I26">
        <v>2</v>
      </c>
      <c r="J26">
        <f t="shared" ca="1" si="0"/>
        <v>36739</v>
      </c>
      <c r="K26" t="str">
        <f t="shared" ca="1" si="1"/>
        <v>8-1</v>
      </c>
      <c r="L26">
        <f t="shared" ca="1" si="2"/>
        <v>4</v>
      </c>
      <c r="M26" s="13" t="str">
        <f t="shared" ca="1" si="3"/>
        <v>Tue, Apr 24</v>
      </c>
      <c r="N26" s="13" t="s">
        <v>320</v>
      </c>
      <c r="O26" s="13" t="str">
        <f t="shared" ca="1" si="4"/>
        <v>Colorado</v>
      </c>
      <c r="P26" s="13" t="str">
        <f t="shared" ca="1" si="5"/>
        <v>L</v>
      </c>
      <c r="Q26" s="13" t="str">
        <f t="shared" ca="1" si="6"/>
        <v>8-1</v>
      </c>
      <c r="R26" s="13">
        <f t="shared" ca="1" si="7"/>
        <v>9</v>
      </c>
      <c r="S26">
        <f t="shared" ca="1" si="8"/>
        <v>9</v>
      </c>
      <c r="T26">
        <f t="shared" ca="1" si="9"/>
        <v>16</v>
      </c>
    </row>
    <row r="27" spans="1:20" x14ac:dyDescent="0.25">
      <c r="A27" s="20"/>
      <c r="B27" s="3" t="s">
        <v>190</v>
      </c>
      <c r="D27" s="21"/>
      <c r="E27" s="19"/>
      <c r="F27" s="19"/>
      <c r="G27" s="19"/>
      <c r="H27" s="18"/>
      <c r="I27">
        <v>2</v>
      </c>
      <c r="J27">
        <f t="shared" ca="1" si="0"/>
        <v>43222</v>
      </c>
      <c r="K27" t="str">
        <f t="shared" ca="1" si="1"/>
        <v>5-2</v>
      </c>
      <c r="L27">
        <f t="shared" ca="1" si="2"/>
        <v>4</v>
      </c>
      <c r="M27" s="13" t="str">
        <f t="shared" ca="1" si="3"/>
        <v>Wed, Apr 25</v>
      </c>
      <c r="N27" s="13" t="s">
        <v>320</v>
      </c>
      <c r="O27" s="13" t="str">
        <f t="shared" ca="1" si="4"/>
        <v>Colorado</v>
      </c>
      <c r="P27" s="13" t="str">
        <f t="shared" ca="1" si="5"/>
        <v>L</v>
      </c>
      <c r="Q27" s="13" t="str">
        <f t="shared" ca="1" si="6"/>
        <v>5-2</v>
      </c>
      <c r="R27" s="13">
        <f t="shared" ca="1" si="7"/>
        <v>9</v>
      </c>
      <c r="S27">
        <f t="shared" ca="1" si="8"/>
        <v>9</v>
      </c>
      <c r="T27">
        <f t="shared" ca="1" si="9"/>
        <v>17</v>
      </c>
    </row>
    <row r="28" spans="1:20" ht="18" x14ac:dyDescent="0.25">
      <c r="A28" s="20" t="s">
        <v>124</v>
      </c>
      <c r="B28" s="7" t="s">
        <v>6</v>
      </c>
      <c r="C28" s="6" t="s">
        <v>5</v>
      </c>
      <c r="D28" s="21">
        <v>43138</v>
      </c>
      <c r="E28" s="19" t="s">
        <v>329</v>
      </c>
      <c r="F28" s="19" t="s">
        <v>328</v>
      </c>
      <c r="G28" s="20"/>
      <c r="H28" s="18">
        <v>42306</v>
      </c>
      <c r="I28">
        <v>2</v>
      </c>
      <c r="J28">
        <f t="shared" ca="1" si="0"/>
        <v>43221</v>
      </c>
      <c r="K28" t="str">
        <f t="shared" ca="1" si="1"/>
        <v>5-1</v>
      </c>
      <c r="L28">
        <f t="shared" ca="1" si="2"/>
        <v>4</v>
      </c>
      <c r="M28" s="13" t="str">
        <f t="shared" ca="1" si="3"/>
        <v>Fri, Apr 27</v>
      </c>
      <c r="N28" s="13" t="s">
        <v>320</v>
      </c>
      <c r="O28" s="13" t="str">
        <f t="shared" ca="1" si="4"/>
        <v>NY Mets</v>
      </c>
      <c r="P28" s="13" t="str">
        <f t="shared" ca="1" si="5"/>
        <v>L</v>
      </c>
      <c r="Q28" s="13" t="str">
        <f t="shared" ca="1" si="6"/>
        <v>5-1</v>
      </c>
      <c r="R28" s="13">
        <f t="shared" ca="1" si="7"/>
        <v>9</v>
      </c>
      <c r="S28">
        <f t="shared" ca="1" si="8"/>
        <v>9</v>
      </c>
      <c r="T28">
        <f t="shared" ca="1" si="9"/>
        <v>18</v>
      </c>
    </row>
    <row r="29" spans="1:20" ht="18" x14ac:dyDescent="0.25">
      <c r="A29" s="20"/>
      <c r="B29" s="5"/>
      <c r="C29" s="3" t="s">
        <v>327</v>
      </c>
      <c r="D29" s="21"/>
      <c r="E29" s="19"/>
      <c r="F29" s="19"/>
      <c r="G29" s="20"/>
      <c r="H29" s="18"/>
      <c r="I29">
        <v>2</v>
      </c>
      <c r="J29">
        <f t="shared" ca="1" si="0"/>
        <v>43436</v>
      </c>
      <c r="K29" t="str">
        <f t="shared" ca="1" si="1"/>
        <v>12-2</v>
      </c>
      <c r="L29">
        <f t="shared" ca="1" si="2"/>
        <v>5</v>
      </c>
      <c r="M29" s="13" t="str">
        <f t="shared" ca="1" si="3"/>
        <v>Sat, Apr 28</v>
      </c>
      <c r="N29" s="13" t="s">
        <v>320</v>
      </c>
      <c r="O29" s="13" t="str">
        <f t="shared" ca="1" si="4"/>
        <v>NY Mets</v>
      </c>
      <c r="P29" s="13" t="str">
        <f t="shared" ca="1" si="5"/>
        <v>W</v>
      </c>
      <c r="Q29" s="13" t="str">
        <f t="shared" ca="1" si="6"/>
        <v>12-2</v>
      </c>
      <c r="R29" s="13">
        <f t="shared" ca="1" si="7"/>
        <v>9</v>
      </c>
      <c r="S29">
        <f t="shared" ca="1" si="8"/>
        <v>10</v>
      </c>
      <c r="T29">
        <f t="shared" ca="1" si="9"/>
        <v>18</v>
      </c>
    </row>
    <row r="30" spans="1:20" x14ac:dyDescent="0.25">
      <c r="A30" s="20"/>
      <c r="B30" s="3" t="s">
        <v>190</v>
      </c>
      <c r="D30" s="21"/>
      <c r="E30" s="19"/>
      <c r="F30" s="19"/>
      <c r="G30" s="20"/>
      <c r="H30" s="18"/>
      <c r="I30">
        <v>2</v>
      </c>
      <c r="J30" t="str">
        <f t="shared" ca="1" si="0"/>
        <v>14-2</v>
      </c>
      <c r="K30" t="str">
        <f t="shared" ca="1" si="1"/>
        <v>14-2</v>
      </c>
      <c r="L30">
        <f t="shared" ca="1" si="2"/>
        <v>5</v>
      </c>
      <c r="M30" s="13" t="str">
        <f t="shared" ca="1" si="3"/>
        <v>Sun, Apr 29</v>
      </c>
      <c r="N30" s="13" t="s">
        <v>320</v>
      </c>
      <c r="O30" s="13" t="str">
        <f t="shared" ca="1" si="4"/>
        <v>NY Mets</v>
      </c>
      <c r="P30" s="13" t="str">
        <f t="shared" ca="1" si="5"/>
        <v>L</v>
      </c>
      <c r="Q30" s="13" t="str">
        <f t="shared" ca="1" si="6"/>
        <v>14-2</v>
      </c>
      <c r="R30" s="13">
        <f t="shared" ca="1" si="7"/>
        <v>9</v>
      </c>
      <c r="S30">
        <f t="shared" ca="1" si="8"/>
        <v>10</v>
      </c>
      <c r="T30">
        <f t="shared" ca="1" si="9"/>
        <v>19</v>
      </c>
    </row>
    <row r="31" spans="1:20" ht="18" x14ac:dyDescent="0.25">
      <c r="A31" s="20" t="s">
        <v>120</v>
      </c>
      <c r="B31" s="7" t="s">
        <v>6</v>
      </c>
      <c r="C31" s="6" t="s">
        <v>5</v>
      </c>
      <c r="D31" s="21">
        <v>43139</v>
      </c>
      <c r="E31" s="19" t="s">
        <v>326</v>
      </c>
      <c r="F31" s="19" t="s">
        <v>325</v>
      </c>
      <c r="G31" s="19" t="s">
        <v>324</v>
      </c>
      <c r="H31" s="18">
        <v>37093</v>
      </c>
      <c r="I31">
        <v>2</v>
      </c>
      <c r="J31">
        <f t="shared" ca="1" si="0"/>
        <v>43256</v>
      </c>
      <c r="K31" t="str">
        <f t="shared" ca="1" si="1"/>
        <v>6-5</v>
      </c>
      <c r="L31">
        <f t="shared" ca="1" si="2"/>
        <v>4</v>
      </c>
      <c r="M31" s="13" t="str">
        <f t="shared" ca="1" si="3"/>
        <v>Mon, Apr 30</v>
      </c>
      <c r="N31" s="13" t="s">
        <v>320</v>
      </c>
      <c r="O31" s="13" t="str">
        <f t="shared" ca="1" si="4"/>
        <v>San Francisco</v>
      </c>
      <c r="P31" s="13" t="str">
        <f t="shared" ca="1" si="5"/>
        <v>L</v>
      </c>
      <c r="Q31" s="13" t="str">
        <f t="shared" ca="1" si="6"/>
        <v>6-5</v>
      </c>
      <c r="R31" s="13">
        <f t="shared" ca="1" si="7"/>
        <v>9</v>
      </c>
      <c r="S31">
        <f t="shared" ca="1" si="8"/>
        <v>10</v>
      </c>
      <c r="T31">
        <f t="shared" ca="1" si="9"/>
        <v>20</v>
      </c>
    </row>
    <row r="32" spans="1:20" ht="18" x14ac:dyDescent="0.25">
      <c r="A32" s="20"/>
      <c r="B32" s="5"/>
      <c r="C32" s="8">
        <v>43191</v>
      </c>
      <c r="D32" s="21"/>
      <c r="E32" s="19"/>
      <c r="F32" s="19"/>
      <c r="G32" s="19"/>
      <c r="H32" s="18"/>
      <c r="I32">
        <v>1</v>
      </c>
      <c r="J32">
        <f t="shared" ca="1" si="0"/>
        <v>43161</v>
      </c>
      <c r="K32" t="str">
        <f t="shared" ca="1" si="1"/>
        <v>3-2</v>
      </c>
      <c r="L32">
        <f t="shared" ca="1" si="2"/>
        <v>4</v>
      </c>
      <c r="M32" s="13" t="str">
        <f t="shared" ca="1" si="3"/>
        <v>Tue, May 1</v>
      </c>
      <c r="N32" s="13" t="s">
        <v>320</v>
      </c>
      <c r="O32" s="13" t="str">
        <f t="shared" ca="1" si="4"/>
        <v>San Francisco</v>
      </c>
      <c r="P32" s="13" t="str">
        <f t="shared" ca="1" si="5"/>
        <v>W</v>
      </c>
      <c r="Q32" s="13" t="str">
        <f t="shared" ca="1" si="6"/>
        <v>3-2</v>
      </c>
      <c r="R32" s="13">
        <f t="shared" ca="1" si="7"/>
        <v>9</v>
      </c>
      <c r="S32">
        <f t="shared" ca="1" si="8"/>
        <v>11</v>
      </c>
      <c r="T32">
        <f t="shared" ca="1" si="9"/>
        <v>20</v>
      </c>
    </row>
    <row r="33" spans="1:20" x14ac:dyDescent="0.25">
      <c r="A33" s="20"/>
      <c r="B33" s="3" t="s">
        <v>190</v>
      </c>
      <c r="D33" s="21"/>
      <c r="E33" s="19"/>
      <c r="F33" s="19"/>
      <c r="G33" s="19"/>
      <c r="H33" s="18"/>
      <c r="I33">
        <v>1</v>
      </c>
      <c r="J33">
        <f t="shared" ca="1" si="0"/>
        <v>43347</v>
      </c>
      <c r="K33" t="str">
        <f t="shared" ca="1" si="1"/>
        <v>9-4</v>
      </c>
      <c r="L33">
        <f t="shared" ca="1" si="2"/>
        <v>4</v>
      </c>
      <c r="M33" s="13" t="str">
        <f t="shared" ca="1" si="3"/>
        <v>Wed, May 2</v>
      </c>
      <c r="N33" s="13" t="s">
        <v>320</v>
      </c>
      <c r="O33" s="13" t="str">
        <f t="shared" ca="1" si="4"/>
        <v>San Francisco</v>
      </c>
      <c r="P33" s="13" t="str">
        <f t="shared" ca="1" si="5"/>
        <v>L</v>
      </c>
      <c r="Q33" s="13" t="str">
        <f t="shared" ca="1" si="6"/>
        <v>9-4</v>
      </c>
      <c r="R33" s="13">
        <f t="shared" ca="1" si="7"/>
        <v>9</v>
      </c>
      <c r="S33">
        <f t="shared" ca="1" si="8"/>
        <v>11</v>
      </c>
      <c r="T33">
        <f t="shared" ca="1" si="9"/>
        <v>21</v>
      </c>
    </row>
    <row r="34" spans="1:20" ht="18" x14ac:dyDescent="0.25">
      <c r="A34" s="20" t="s">
        <v>243</v>
      </c>
      <c r="B34" s="7" t="s">
        <v>6</v>
      </c>
      <c r="C34" s="9" t="s">
        <v>17</v>
      </c>
      <c r="D34" s="21">
        <v>43167</v>
      </c>
      <c r="E34" s="19" t="s">
        <v>323</v>
      </c>
      <c r="F34" s="19" t="s">
        <v>322</v>
      </c>
      <c r="G34" s="19" t="s">
        <v>321</v>
      </c>
      <c r="H34" s="18">
        <v>20291</v>
      </c>
      <c r="I34">
        <v>1</v>
      </c>
      <c r="J34">
        <f t="shared" ref="J34:J65" ca="1" si="10">INDIRECT("C"&amp;(ROW()*3-I34+1))</f>
        <v>36617</v>
      </c>
      <c r="K34" t="str">
        <f t="shared" ref="K34:K65" ca="1" si="11">IF(ISNUMBER(J34),IF(J34=0,0,MONTH(J34)&amp;"-"&amp;DAY(J34)),J34)</f>
        <v>4-1</v>
      </c>
      <c r="L34">
        <f t="shared" ref="L34:L65" ca="1" si="12">FIND("F",K34&amp;"F")</f>
        <v>4</v>
      </c>
      <c r="M34" s="13" t="str">
        <f t="shared" ref="M34:M65" ca="1" si="13">INDIRECT("A"&amp;(ROW()*3-I34))</f>
        <v>Fri, May 4</v>
      </c>
      <c r="N34" s="13" t="s">
        <v>320</v>
      </c>
      <c r="O34" s="13" t="str">
        <f t="shared" ref="O34:O65" ca="1" si="14">INDIRECT("B"&amp;(ROW()*3-I34+2))</f>
        <v>LA Dodgers</v>
      </c>
      <c r="P34" s="13" t="str">
        <f t="shared" ref="P34:P65" ca="1" si="15">INDIRECT("C"&amp;(ROW()*3-I34+0))</f>
        <v>L</v>
      </c>
      <c r="Q34" s="13" t="str">
        <f t="shared" ref="Q34:Q65" ca="1" si="16">LEFT(K34,FIND(" ",K34&amp;" ")-1)</f>
        <v>4-1</v>
      </c>
      <c r="R34" s="13">
        <f t="shared" ref="R34:R65" ca="1" si="17">IF(L34&lt;LEN(K34),VALUE(MID(K34,L34+2,99)),9)</f>
        <v>9</v>
      </c>
      <c r="S34">
        <f t="shared" ca="1" si="8"/>
        <v>11</v>
      </c>
      <c r="T34">
        <f t="shared" ca="1" si="9"/>
        <v>22</v>
      </c>
    </row>
    <row r="35" spans="1:20" ht="18" x14ac:dyDescent="0.25">
      <c r="A35" s="20"/>
      <c r="B35" s="5"/>
      <c r="C35" s="8">
        <v>43287</v>
      </c>
      <c r="D35" s="21"/>
      <c r="E35" s="19"/>
      <c r="F35" s="19"/>
      <c r="G35" s="19"/>
      <c r="H35" s="18"/>
      <c r="I35">
        <v>1</v>
      </c>
      <c r="J35">
        <f t="shared" ca="1" si="10"/>
        <v>43285</v>
      </c>
      <c r="K35" t="str">
        <f t="shared" ca="1" si="11"/>
        <v>7-4</v>
      </c>
      <c r="L35">
        <f t="shared" ca="1" si="12"/>
        <v>4</v>
      </c>
      <c r="M35" s="13" t="str">
        <f t="shared" ca="1" si="13"/>
        <v>Sat, May 5</v>
      </c>
      <c r="N35" s="13" t="s">
        <v>320</v>
      </c>
      <c r="O35" s="13" t="str">
        <f t="shared" ca="1" si="14"/>
        <v>LA Dodgers</v>
      </c>
      <c r="P35" s="13" t="str">
        <f t="shared" ca="1" si="15"/>
        <v>W</v>
      </c>
      <c r="Q35" s="13" t="str">
        <f t="shared" ca="1" si="16"/>
        <v>7-4</v>
      </c>
      <c r="R35" s="13">
        <f t="shared" ca="1" si="17"/>
        <v>9</v>
      </c>
      <c r="S35">
        <f t="shared" ca="1" si="8"/>
        <v>12</v>
      </c>
      <c r="T35">
        <f t="shared" ca="1" si="9"/>
        <v>22</v>
      </c>
    </row>
    <row r="36" spans="1:20" x14ac:dyDescent="0.25">
      <c r="A36" s="20"/>
      <c r="B36" s="3" t="s">
        <v>289</v>
      </c>
      <c r="D36" s="21"/>
      <c r="E36" s="19"/>
      <c r="F36" s="19"/>
      <c r="G36" s="19"/>
      <c r="H36" s="18"/>
      <c r="I36">
        <v>1</v>
      </c>
      <c r="J36">
        <f t="shared" ca="1" si="10"/>
        <v>36586</v>
      </c>
      <c r="K36" t="str">
        <f t="shared" ca="1" si="11"/>
        <v>3-1</v>
      </c>
      <c r="L36">
        <f t="shared" ca="1" si="12"/>
        <v>4</v>
      </c>
      <c r="M36" s="13" t="str">
        <f t="shared" ca="1" si="13"/>
        <v>Sun, May 6</v>
      </c>
      <c r="N36" s="13" t="s">
        <v>320</v>
      </c>
      <c r="O36" s="13" t="str">
        <f t="shared" ca="1" si="14"/>
        <v>LA Dodgers</v>
      </c>
      <c r="P36" s="13" t="str">
        <f t="shared" ca="1" si="15"/>
        <v>W</v>
      </c>
      <c r="Q36" s="13" t="str">
        <f t="shared" ca="1" si="16"/>
        <v>3-1</v>
      </c>
      <c r="R36" s="13">
        <f t="shared" ca="1" si="17"/>
        <v>9</v>
      </c>
      <c r="S36">
        <f t="shared" ca="1" si="8"/>
        <v>13</v>
      </c>
      <c r="T36">
        <f t="shared" ca="1" si="9"/>
        <v>22</v>
      </c>
    </row>
    <row r="37" spans="1:20" ht="18" x14ac:dyDescent="0.25">
      <c r="A37" s="20" t="s">
        <v>115</v>
      </c>
      <c r="B37" s="7" t="s">
        <v>6</v>
      </c>
      <c r="C37" s="9" t="s">
        <v>17</v>
      </c>
      <c r="D37" s="21">
        <v>43198</v>
      </c>
      <c r="E37" s="19" t="s">
        <v>319</v>
      </c>
      <c r="F37" s="19" t="s">
        <v>318</v>
      </c>
      <c r="G37" s="19" t="s">
        <v>317</v>
      </c>
      <c r="H37" s="18">
        <v>22446</v>
      </c>
      <c r="I37">
        <v>-10</v>
      </c>
      <c r="J37" t="str">
        <f t="shared" ca="1" si="10"/>
        <v>6-5 F/11</v>
      </c>
      <c r="K37" t="str">
        <f t="shared" ca="1" si="11"/>
        <v>6-5 F/11</v>
      </c>
      <c r="L37">
        <f t="shared" ca="1" si="12"/>
        <v>5</v>
      </c>
      <c r="M37" s="12" t="str">
        <f t="shared" ca="1" si="13"/>
        <v>Thu, Mar 29</v>
      </c>
      <c r="N37" s="12" t="s">
        <v>296</v>
      </c>
      <c r="O37" s="12" t="str">
        <f t="shared" ca="1" si="14"/>
        <v>Oakland</v>
      </c>
      <c r="P37" s="12" t="str">
        <f t="shared" ca="1" si="15"/>
        <v>L</v>
      </c>
      <c r="Q37" s="12" t="str">
        <f t="shared" ca="1" si="16"/>
        <v>6-5</v>
      </c>
      <c r="R37" s="12">
        <f t="shared" ca="1" si="17"/>
        <v>11</v>
      </c>
      <c r="S37">
        <v>0</v>
      </c>
      <c r="T37">
        <v>1</v>
      </c>
    </row>
    <row r="38" spans="1:20" ht="18" x14ac:dyDescent="0.25">
      <c r="A38" s="20"/>
      <c r="B38" s="5"/>
      <c r="C38" s="8">
        <v>43222</v>
      </c>
      <c r="D38" s="21"/>
      <c r="E38" s="19"/>
      <c r="F38" s="19"/>
      <c r="G38" s="19"/>
      <c r="H38" s="18"/>
      <c r="I38">
        <v>-10</v>
      </c>
      <c r="J38">
        <f t="shared" ca="1" si="10"/>
        <v>43132</v>
      </c>
      <c r="K38" t="str">
        <f t="shared" ca="1" si="11"/>
        <v>2-1</v>
      </c>
      <c r="L38">
        <f t="shared" ca="1" si="12"/>
        <v>4</v>
      </c>
      <c r="M38" s="12" t="str">
        <f t="shared" ca="1" si="13"/>
        <v>Fri, Mar 30</v>
      </c>
      <c r="N38" s="12" t="s">
        <v>296</v>
      </c>
      <c r="O38" s="12" t="str">
        <f t="shared" ca="1" si="14"/>
        <v>Oakland</v>
      </c>
      <c r="P38" s="12" t="str">
        <f t="shared" ca="1" si="15"/>
        <v>W</v>
      </c>
      <c r="Q38" s="12" t="str">
        <f t="shared" ca="1" si="16"/>
        <v>2-1</v>
      </c>
      <c r="R38" s="12">
        <f t="shared" ca="1" si="17"/>
        <v>9</v>
      </c>
      <c r="S38">
        <f t="shared" ref="S38:S71" ca="1" si="18">IF(P38="W",S37+1,S37)</f>
        <v>1</v>
      </c>
      <c r="T38">
        <f t="shared" ref="T38:T71" ca="1" si="19">IF(P38="L",T37+1,T37)</f>
        <v>1</v>
      </c>
    </row>
    <row r="39" spans="1:20" x14ac:dyDescent="0.25">
      <c r="A39" s="20"/>
      <c r="B39" s="3" t="s">
        <v>289</v>
      </c>
      <c r="D39" s="21"/>
      <c r="E39" s="19"/>
      <c r="F39" s="19"/>
      <c r="G39" s="19"/>
      <c r="H39" s="18"/>
      <c r="I39">
        <v>-10</v>
      </c>
      <c r="J39">
        <f t="shared" ca="1" si="10"/>
        <v>43315</v>
      </c>
      <c r="K39" t="str">
        <f t="shared" ca="1" si="11"/>
        <v>8-3</v>
      </c>
      <c r="L39">
        <f t="shared" ca="1" si="12"/>
        <v>4</v>
      </c>
      <c r="M39" s="12" t="str">
        <f t="shared" ca="1" si="13"/>
        <v>Sat, Mar 31</v>
      </c>
      <c r="N39" s="12" t="s">
        <v>296</v>
      </c>
      <c r="O39" s="12" t="str">
        <f t="shared" ca="1" si="14"/>
        <v>Oakland</v>
      </c>
      <c r="P39" s="12" t="str">
        <f t="shared" ca="1" si="15"/>
        <v>W</v>
      </c>
      <c r="Q39" s="12" t="str">
        <f t="shared" ca="1" si="16"/>
        <v>8-3</v>
      </c>
      <c r="R39" s="12">
        <f t="shared" ca="1" si="17"/>
        <v>9</v>
      </c>
      <c r="S39">
        <f t="shared" ca="1" si="18"/>
        <v>2</v>
      </c>
      <c r="T39">
        <f t="shared" ca="1" si="19"/>
        <v>1</v>
      </c>
    </row>
    <row r="40" spans="1:20" ht="18" x14ac:dyDescent="0.25">
      <c r="A40" s="20" t="s">
        <v>111</v>
      </c>
      <c r="B40" s="7" t="s">
        <v>6</v>
      </c>
      <c r="C40" s="6" t="s">
        <v>5</v>
      </c>
      <c r="D40" s="21">
        <v>43199</v>
      </c>
      <c r="E40" s="19" t="s">
        <v>316</v>
      </c>
      <c r="F40" s="19" t="s">
        <v>315</v>
      </c>
      <c r="G40" s="19" t="s">
        <v>314</v>
      </c>
      <c r="H40" s="18">
        <v>21248</v>
      </c>
      <c r="I40">
        <v>-11</v>
      </c>
      <c r="J40">
        <f t="shared" ca="1" si="10"/>
        <v>43285</v>
      </c>
      <c r="K40" t="str">
        <f t="shared" ca="1" si="11"/>
        <v>7-4</v>
      </c>
      <c r="L40">
        <f t="shared" ca="1" si="12"/>
        <v>4</v>
      </c>
      <c r="M40" s="12" t="str">
        <f t="shared" ca="1" si="13"/>
        <v>Sun, Apr 1</v>
      </c>
      <c r="N40" s="12" t="s">
        <v>296</v>
      </c>
      <c r="O40" s="12" t="str">
        <f t="shared" ca="1" si="14"/>
        <v>Oakland</v>
      </c>
      <c r="P40" s="12" t="str">
        <f t="shared" ca="1" si="15"/>
        <v>W</v>
      </c>
      <c r="Q40" s="12" t="str">
        <f t="shared" ca="1" si="16"/>
        <v>7-4</v>
      </c>
      <c r="R40" s="12">
        <f t="shared" ca="1" si="17"/>
        <v>9</v>
      </c>
      <c r="S40">
        <f t="shared" ca="1" si="18"/>
        <v>3</v>
      </c>
      <c r="T40">
        <f t="shared" ca="1" si="19"/>
        <v>1</v>
      </c>
    </row>
    <row r="41" spans="1:20" ht="18" x14ac:dyDescent="0.25">
      <c r="A41" s="20"/>
      <c r="B41" s="5"/>
      <c r="C41" s="8">
        <v>43255</v>
      </c>
      <c r="D41" s="21"/>
      <c r="E41" s="19"/>
      <c r="F41" s="19"/>
      <c r="G41" s="19"/>
      <c r="H41" s="18"/>
      <c r="I41">
        <v>-11</v>
      </c>
      <c r="J41">
        <f t="shared" ca="1" si="10"/>
        <v>36678</v>
      </c>
      <c r="K41" t="str">
        <f t="shared" ca="1" si="11"/>
        <v>6-1</v>
      </c>
      <c r="L41">
        <f t="shared" ca="1" si="12"/>
        <v>4</v>
      </c>
      <c r="M41" s="12" t="str">
        <f t="shared" ca="1" si="13"/>
        <v>Mon, Apr 2</v>
      </c>
      <c r="N41" s="12" t="s">
        <v>296</v>
      </c>
      <c r="O41" s="12" t="str">
        <f t="shared" ca="1" si="14"/>
        <v>Cleveland</v>
      </c>
      <c r="P41" s="12" t="str">
        <f t="shared" ca="1" si="15"/>
        <v>L</v>
      </c>
      <c r="Q41" s="12" t="str">
        <f t="shared" ca="1" si="16"/>
        <v>6-1</v>
      </c>
      <c r="R41" s="12">
        <f t="shared" ca="1" si="17"/>
        <v>9</v>
      </c>
      <c r="S41">
        <f t="shared" ca="1" si="18"/>
        <v>3</v>
      </c>
      <c r="T41">
        <f t="shared" ca="1" si="19"/>
        <v>2</v>
      </c>
    </row>
    <row r="42" spans="1:20" x14ac:dyDescent="0.25">
      <c r="A42" s="20"/>
      <c r="B42" s="3" t="s">
        <v>289</v>
      </c>
      <c r="D42" s="21"/>
      <c r="E42" s="19"/>
      <c r="F42" s="19"/>
      <c r="G42" s="19"/>
      <c r="H42" s="18"/>
      <c r="I42">
        <v>-11</v>
      </c>
      <c r="J42" t="str">
        <f t="shared" ca="1" si="10"/>
        <v>13-2</v>
      </c>
      <c r="K42" t="str">
        <f t="shared" ca="1" si="11"/>
        <v>13-2</v>
      </c>
      <c r="L42">
        <f t="shared" ca="1" si="12"/>
        <v>5</v>
      </c>
      <c r="M42" s="12" t="str">
        <f t="shared" ca="1" si="13"/>
        <v>Tue, Apr 3</v>
      </c>
      <c r="N42" s="12" t="s">
        <v>296</v>
      </c>
      <c r="O42" s="12" t="str">
        <f t="shared" ca="1" si="14"/>
        <v>Cleveland</v>
      </c>
      <c r="P42" s="12" t="str">
        <f t="shared" ca="1" si="15"/>
        <v>W</v>
      </c>
      <c r="Q42" s="12" t="str">
        <f t="shared" ca="1" si="16"/>
        <v>13-2</v>
      </c>
      <c r="R42" s="12">
        <f t="shared" ca="1" si="17"/>
        <v>9</v>
      </c>
      <c r="S42">
        <f t="shared" ca="1" si="18"/>
        <v>4</v>
      </c>
      <c r="T42">
        <f t="shared" ca="1" si="19"/>
        <v>2</v>
      </c>
    </row>
    <row r="43" spans="1:20" ht="18" x14ac:dyDescent="0.25">
      <c r="A43" s="20" t="s">
        <v>234</v>
      </c>
      <c r="B43" s="7" t="s">
        <v>64</v>
      </c>
      <c r="C43" s="6" t="s">
        <v>5</v>
      </c>
      <c r="D43" s="21">
        <v>43200</v>
      </c>
      <c r="E43" s="19" t="s">
        <v>313</v>
      </c>
      <c r="F43" s="19" t="s">
        <v>312</v>
      </c>
      <c r="G43" s="20"/>
      <c r="H43" s="18">
        <v>22288</v>
      </c>
      <c r="I43">
        <v>-11</v>
      </c>
      <c r="J43" t="str">
        <f t="shared" ca="1" si="10"/>
        <v>3-2 F/13</v>
      </c>
      <c r="K43" t="str">
        <f t="shared" ca="1" si="11"/>
        <v>3-2 F/13</v>
      </c>
      <c r="L43">
        <f t="shared" ca="1" si="12"/>
        <v>5</v>
      </c>
      <c r="M43" s="12" t="str">
        <f t="shared" ca="1" si="13"/>
        <v>Wed, Apr 4</v>
      </c>
      <c r="N43" s="12" t="s">
        <v>296</v>
      </c>
      <c r="O43" s="12" t="str">
        <f t="shared" ca="1" si="14"/>
        <v>Cleveland</v>
      </c>
      <c r="P43" s="12" t="str">
        <f t="shared" ca="1" si="15"/>
        <v>W</v>
      </c>
      <c r="Q43" s="12" t="str">
        <f t="shared" ca="1" si="16"/>
        <v>3-2</v>
      </c>
      <c r="R43" s="12">
        <f t="shared" ca="1" si="17"/>
        <v>13</v>
      </c>
      <c r="S43">
        <f t="shared" ca="1" si="18"/>
        <v>5</v>
      </c>
      <c r="T43">
        <f t="shared" ca="1" si="19"/>
        <v>2</v>
      </c>
    </row>
    <row r="44" spans="1:20" ht="18" x14ac:dyDescent="0.25">
      <c r="A44" s="20"/>
      <c r="B44" s="5"/>
      <c r="C44" s="4">
        <v>36708</v>
      </c>
      <c r="D44" s="21"/>
      <c r="E44" s="19"/>
      <c r="F44" s="19"/>
      <c r="G44" s="20"/>
      <c r="H44" s="18"/>
      <c r="I44">
        <v>-11</v>
      </c>
      <c r="J44" t="str">
        <f t="shared" ca="1" si="10"/>
        <v>13-9</v>
      </c>
      <c r="K44" t="str">
        <f t="shared" ca="1" si="11"/>
        <v>13-9</v>
      </c>
      <c r="L44">
        <f t="shared" ca="1" si="12"/>
        <v>5</v>
      </c>
      <c r="M44" s="12" t="str">
        <f t="shared" ca="1" si="13"/>
        <v>Fri, Apr 6</v>
      </c>
      <c r="N44" s="12" t="s">
        <v>296</v>
      </c>
      <c r="O44" s="12" t="str">
        <f t="shared" ca="1" si="14"/>
        <v>Oakland</v>
      </c>
      <c r="P44" s="12" t="str">
        <f t="shared" ca="1" si="15"/>
        <v>W</v>
      </c>
      <c r="Q44" s="12" t="str">
        <f t="shared" ca="1" si="16"/>
        <v>13-9</v>
      </c>
      <c r="R44" s="12">
        <f t="shared" ca="1" si="17"/>
        <v>9</v>
      </c>
      <c r="S44">
        <f t="shared" ca="1" si="18"/>
        <v>6</v>
      </c>
      <c r="T44">
        <f t="shared" ca="1" si="19"/>
        <v>2</v>
      </c>
    </row>
    <row r="45" spans="1:20" x14ac:dyDescent="0.25">
      <c r="A45" s="20"/>
      <c r="B45" s="3" t="s">
        <v>46</v>
      </c>
      <c r="D45" s="21"/>
      <c r="E45" s="19"/>
      <c r="F45" s="19"/>
      <c r="G45" s="20"/>
      <c r="H45" s="18"/>
      <c r="I45">
        <v>-11</v>
      </c>
      <c r="J45">
        <f t="shared" ca="1" si="10"/>
        <v>43284</v>
      </c>
      <c r="K45" t="str">
        <f t="shared" ca="1" si="11"/>
        <v>7-3</v>
      </c>
      <c r="L45">
        <f t="shared" ca="1" si="12"/>
        <v>4</v>
      </c>
      <c r="M45" s="12" t="str">
        <f t="shared" ca="1" si="13"/>
        <v>Sat, Apr 7</v>
      </c>
      <c r="N45" s="12" t="s">
        <v>296</v>
      </c>
      <c r="O45" s="12" t="str">
        <f t="shared" ca="1" si="14"/>
        <v>Oakland</v>
      </c>
      <c r="P45" s="12" t="str">
        <f t="shared" ca="1" si="15"/>
        <v>L</v>
      </c>
      <c r="Q45" s="12" t="str">
        <f t="shared" ca="1" si="16"/>
        <v>7-3</v>
      </c>
      <c r="R45" s="12">
        <f t="shared" ca="1" si="17"/>
        <v>9</v>
      </c>
      <c r="S45">
        <f t="shared" ca="1" si="18"/>
        <v>6</v>
      </c>
      <c r="T45">
        <f t="shared" ca="1" si="19"/>
        <v>3</v>
      </c>
    </row>
    <row r="46" spans="1:20" ht="18" x14ac:dyDescent="0.25">
      <c r="A46" s="20" t="s">
        <v>106</v>
      </c>
      <c r="B46" s="7" t="s">
        <v>64</v>
      </c>
      <c r="C46" s="9" t="s">
        <v>17</v>
      </c>
      <c r="D46" s="21">
        <v>43230</v>
      </c>
      <c r="E46" s="19" t="s">
        <v>311</v>
      </c>
      <c r="F46" s="19" t="s">
        <v>310</v>
      </c>
      <c r="G46" s="19" t="s">
        <v>309</v>
      </c>
      <c r="H46" s="18">
        <v>31675</v>
      </c>
      <c r="I46">
        <v>-11</v>
      </c>
      <c r="J46">
        <f t="shared" ca="1" si="10"/>
        <v>43252</v>
      </c>
      <c r="K46" t="str">
        <f t="shared" ca="1" si="11"/>
        <v>6-1</v>
      </c>
      <c r="L46">
        <f t="shared" ca="1" si="12"/>
        <v>4</v>
      </c>
      <c r="M46" s="12" t="str">
        <f t="shared" ca="1" si="13"/>
        <v>Sun, Apr 8</v>
      </c>
      <c r="N46" s="12" t="s">
        <v>296</v>
      </c>
      <c r="O46" s="12" t="str">
        <f t="shared" ca="1" si="14"/>
        <v>Oakland</v>
      </c>
      <c r="P46" s="12" t="str">
        <f t="shared" ca="1" si="15"/>
        <v>W</v>
      </c>
      <c r="Q46" s="12" t="str">
        <f t="shared" ca="1" si="16"/>
        <v>6-1</v>
      </c>
      <c r="R46" s="12">
        <f t="shared" ca="1" si="17"/>
        <v>9</v>
      </c>
      <c r="S46">
        <f t="shared" ca="1" si="18"/>
        <v>7</v>
      </c>
      <c r="T46">
        <f t="shared" ca="1" si="19"/>
        <v>3</v>
      </c>
    </row>
    <row r="47" spans="1:20" ht="18" x14ac:dyDescent="0.25">
      <c r="A47" s="20"/>
      <c r="B47" s="5"/>
      <c r="C47" s="8">
        <v>43221</v>
      </c>
      <c r="D47" s="21"/>
      <c r="E47" s="19"/>
      <c r="F47" s="19"/>
      <c r="G47" s="19"/>
      <c r="H47" s="18"/>
      <c r="I47">
        <v>-11</v>
      </c>
      <c r="J47">
        <f t="shared" ca="1" si="10"/>
        <v>43315</v>
      </c>
      <c r="K47" t="str">
        <f t="shared" ca="1" si="11"/>
        <v>8-3</v>
      </c>
      <c r="L47">
        <f t="shared" ca="1" si="12"/>
        <v>4</v>
      </c>
      <c r="M47" s="12" t="str">
        <f t="shared" ca="1" si="13"/>
        <v>Mon, Apr 9</v>
      </c>
      <c r="N47" s="12" t="s">
        <v>296</v>
      </c>
      <c r="O47" s="12" t="str">
        <f t="shared" ca="1" si="14"/>
        <v>Texas</v>
      </c>
      <c r="P47" s="12" t="str">
        <f t="shared" ca="1" si="15"/>
        <v>W</v>
      </c>
      <c r="Q47" s="12" t="str">
        <f t="shared" ca="1" si="16"/>
        <v>8-3</v>
      </c>
      <c r="R47" s="12">
        <f t="shared" ca="1" si="17"/>
        <v>9</v>
      </c>
      <c r="S47">
        <f t="shared" ca="1" si="18"/>
        <v>8</v>
      </c>
      <c r="T47">
        <f t="shared" ca="1" si="19"/>
        <v>3</v>
      </c>
    </row>
    <row r="48" spans="1:20" x14ac:dyDescent="0.25">
      <c r="A48" s="20"/>
      <c r="B48" s="3" t="s">
        <v>46</v>
      </c>
      <c r="D48" s="21"/>
      <c r="E48" s="19"/>
      <c r="F48" s="19"/>
      <c r="G48" s="19"/>
      <c r="H48" s="18"/>
      <c r="I48">
        <v>-11</v>
      </c>
      <c r="J48">
        <f t="shared" ca="1" si="10"/>
        <v>43405</v>
      </c>
      <c r="K48" t="str">
        <f t="shared" ca="1" si="11"/>
        <v>11-1</v>
      </c>
      <c r="L48">
        <f t="shared" ca="1" si="12"/>
        <v>5</v>
      </c>
      <c r="M48" s="12" t="str">
        <f t="shared" ca="1" si="13"/>
        <v>Tue, Apr 10</v>
      </c>
      <c r="N48" s="12" t="s">
        <v>296</v>
      </c>
      <c r="O48" s="12" t="str">
        <f t="shared" ca="1" si="14"/>
        <v>Texas</v>
      </c>
      <c r="P48" s="12" t="str">
        <f t="shared" ca="1" si="15"/>
        <v>W</v>
      </c>
      <c r="Q48" s="12" t="str">
        <f t="shared" ca="1" si="16"/>
        <v>11-1</v>
      </c>
      <c r="R48" s="12">
        <f t="shared" ca="1" si="17"/>
        <v>9</v>
      </c>
      <c r="S48">
        <f t="shared" ca="1" si="18"/>
        <v>9</v>
      </c>
      <c r="T48">
        <f t="shared" ca="1" si="19"/>
        <v>3</v>
      </c>
    </row>
    <row r="49" spans="1:20" ht="18" x14ac:dyDescent="0.25">
      <c r="A49" s="20" t="s">
        <v>102</v>
      </c>
      <c r="B49" s="7" t="s">
        <v>64</v>
      </c>
      <c r="C49" s="9" t="s">
        <v>17</v>
      </c>
      <c r="D49" s="21">
        <v>43261</v>
      </c>
      <c r="E49" s="19" t="s">
        <v>308</v>
      </c>
      <c r="F49" s="19" t="s">
        <v>307</v>
      </c>
      <c r="G49" s="19" t="s">
        <v>306</v>
      </c>
      <c r="H49" s="18">
        <v>41117</v>
      </c>
      <c r="I49">
        <v>-11</v>
      </c>
      <c r="J49">
        <f t="shared" ca="1" si="10"/>
        <v>43283</v>
      </c>
      <c r="K49" t="str">
        <f t="shared" ca="1" si="11"/>
        <v>7-2</v>
      </c>
      <c r="L49">
        <f t="shared" ca="1" si="12"/>
        <v>4</v>
      </c>
      <c r="M49" s="12" t="str">
        <f t="shared" ca="1" si="13"/>
        <v>Wed, Apr 11</v>
      </c>
      <c r="N49" s="12" t="s">
        <v>296</v>
      </c>
      <c r="O49" s="12" t="str">
        <f t="shared" ca="1" si="14"/>
        <v>Texas</v>
      </c>
      <c r="P49" s="12" t="str">
        <f t="shared" ca="1" si="15"/>
        <v>W</v>
      </c>
      <c r="Q49" s="12" t="str">
        <f t="shared" ca="1" si="16"/>
        <v>7-2</v>
      </c>
      <c r="R49" s="12">
        <f t="shared" ca="1" si="17"/>
        <v>9</v>
      </c>
      <c r="S49">
        <f t="shared" ca="1" si="18"/>
        <v>10</v>
      </c>
      <c r="T49">
        <f t="shared" ca="1" si="19"/>
        <v>3</v>
      </c>
    </row>
    <row r="50" spans="1:20" ht="18" x14ac:dyDescent="0.25">
      <c r="A50" s="20"/>
      <c r="B50" s="5"/>
      <c r="C50" s="8">
        <v>43224</v>
      </c>
      <c r="D50" s="21"/>
      <c r="E50" s="19"/>
      <c r="F50" s="19"/>
      <c r="G50" s="19"/>
      <c r="H50" s="18"/>
      <c r="I50">
        <v>-11</v>
      </c>
      <c r="J50">
        <f t="shared" ca="1" si="10"/>
        <v>43282</v>
      </c>
      <c r="K50" t="str">
        <f t="shared" ca="1" si="11"/>
        <v>7-1</v>
      </c>
      <c r="L50">
        <f t="shared" ca="1" si="12"/>
        <v>4</v>
      </c>
      <c r="M50" s="12" t="str">
        <f t="shared" ca="1" si="13"/>
        <v>Thu, Apr 12</v>
      </c>
      <c r="N50" s="12" t="s">
        <v>296</v>
      </c>
      <c r="O50" s="12" t="str">
        <f t="shared" ca="1" si="14"/>
        <v>Kansas City</v>
      </c>
      <c r="P50" s="12" t="str">
        <f t="shared" ca="1" si="15"/>
        <v>W</v>
      </c>
      <c r="Q50" s="12" t="str">
        <f t="shared" ca="1" si="16"/>
        <v>7-1</v>
      </c>
      <c r="R50" s="12">
        <f t="shared" ca="1" si="17"/>
        <v>9</v>
      </c>
      <c r="S50">
        <f t="shared" ca="1" si="18"/>
        <v>11</v>
      </c>
      <c r="T50">
        <f t="shared" ca="1" si="19"/>
        <v>3</v>
      </c>
    </row>
    <row r="51" spans="1:20" x14ac:dyDescent="0.25">
      <c r="A51" s="20"/>
      <c r="B51" s="3" t="s">
        <v>46</v>
      </c>
      <c r="D51" s="21"/>
      <c r="E51" s="19"/>
      <c r="F51" s="19"/>
      <c r="G51" s="19"/>
      <c r="H51" s="18"/>
      <c r="I51">
        <v>-11</v>
      </c>
      <c r="J51">
        <f t="shared" ca="1" si="10"/>
        <v>43224</v>
      </c>
      <c r="K51" t="str">
        <f t="shared" ca="1" si="11"/>
        <v>5-4</v>
      </c>
      <c r="L51">
        <f t="shared" ca="1" si="12"/>
        <v>4</v>
      </c>
      <c r="M51" s="12" t="str">
        <f t="shared" ca="1" si="13"/>
        <v>Fri, Apr 13</v>
      </c>
      <c r="N51" s="12" t="s">
        <v>296</v>
      </c>
      <c r="O51" s="12" t="str">
        <f t="shared" ca="1" si="14"/>
        <v>Kansas City</v>
      </c>
      <c r="P51" s="12" t="str">
        <f t="shared" ca="1" si="15"/>
        <v>W</v>
      </c>
      <c r="Q51" s="12" t="str">
        <f t="shared" ca="1" si="16"/>
        <v>5-4</v>
      </c>
      <c r="R51" s="12">
        <f t="shared" ca="1" si="17"/>
        <v>9</v>
      </c>
      <c r="S51">
        <f t="shared" ca="1" si="18"/>
        <v>12</v>
      </c>
      <c r="T51">
        <f t="shared" ca="1" si="19"/>
        <v>3</v>
      </c>
    </row>
    <row r="52" spans="1:20" ht="18" x14ac:dyDescent="0.25">
      <c r="A52" s="20" t="s">
        <v>99</v>
      </c>
      <c r="B52" s="7" t="s">
        <v>64</v>
      </c>
      <c r="C52" s="9" t="s">
        <v>17</v>
      </c>
      <c r="D52" s="21">
        <v>43291</v>
      </c>
      <c r="E52" s="19" t="s">
        <v>305</v>
      </c>
      <c r="F52" s="19" t="s">
        <v>304</v>
      </c>
      <c r="G52" s="20"/>
      <c r="H52" s="18">
        <v>34316</v>
      </c>
      <c r="I52">
        <v>-11</v>
      </c>
      <c r="J52">
        <f t="shared" ca="1" si="10"/>
        <v>43223</v>
      </c>
      <c r="K52" t="str">
        <f t="shared" ca="1" si="11"/>
        <v>5-3</v>
      </c>
      <c r="L52">
        <f t="shared" ca="1" si="12"/>
        <v>4</v>
      </c>
      <c r="M52" s="12" t="str">
        <f t="shared" ca="1" si="13"/>
        <v>Sat, Apr 14</v>
      </c>
      <c r="N52" s="12" t="s">
        <v>296</v>
      </c>
      <c r="O52" s="12" t="str">
        <f t="shared" ca="1" si="14"/>
        <v>Kansas City</v>
      </c>
      <c r="P52" s="12" t="str">
        <f t="shared" ca="1" si="15"/>
        <v>W</v>
      </c>
      <c r="Q52" s="12" t="str">
        <f t="shared" ca="1" si="16"/>
        <v>5-3</v>
      </c>
      <c r="R52" s="12">
        <f t="shared" ca="1" si="17"/>
        <v>9</v>
      </c>
      <c r="S52">
        <f t="shared" ca="1" si="18"/>
        <v>13</v>
      </c>
      <c r="T52">
        <f t="shared" ca="1" si="19"/>
        <v>3</v>
      </c>
    </row>
    <row r="53" spans="1:20" ht="18" x14ac:dyDescent="0.25">
      <c r="A53" s="20"/>
      <c r="B53" s="5"/>
      <c r="C53" s="8">
        <v>43374</v>
      </c>
      <c r="D53" s="21"/>
      <c r="E53" s="19"/>
      <c r="F53" s="19"/>
      <c r="G53" s="20"/>
      <c r="H53" s="18"/>
      <c r="I53">
        <v>-11</v>
      </c>
      <c r="J53">
        <f t="shared" ca="1" si="10"/>
        <v>0</v>
      </c>
      <c r="K53">
        <f t="shared" ca="1" si="11"/>
        <v>0</v>
      </c>
      <c r="L53">
        <f t="shared" ca="1" si="12"/>
        <v>2</v>
      </c>
      <c r="M53" s="12" t="str">
        <f t="shared" ca="1" si="13"/>
        <v>Sun, Apr 15</v>
      </c>
      <c r="N53" s="12" t="s">
        <v>296</v>
      </c>
      <c r="O53" s="12" t="str">
        <f t="shared" ca="1" si="14"/>
        <v>Kansas City</v>
      </c>
      <c r="P53" s="12" t="str">
        <f t="shared" ca="1" si="15"/>
        <v>POSTPONED</v>
      </c>
      <c r="Q53" s="12" t="str">
        <f t="shared" ca="1" si="16"/>
        <v>0</v>
      </c>
      <c r="R53" s="12">
        <f t="shared" ca="1" si="17"/>
        <v>9</v>
      </c>
      <c r="S53">
        <f t="shared" ca="1" si="18"/>
        <v>13</v>
      </c>
      <c r="T53">
        <f t="shared" ca="1" si="19"/>
        <v>3</v>
      </c>
    </row>
    <row r="54" spans="1:20" x14ac:dyDescent="0.25">
      <c r="A54" s="20"/>
      <c r="B54" s="3" t="s">
        <v>46</v>
      </c>
      <c r="D54" s="21"/>
      <c r="E54" s="19"/>
      <c r="F54" s="19"/>
      <c r="G54" s="20"/>
      <c r="H54" s="18"/>
      <c r="I54">
        <v>-11</v>
      </c>
      <c r="J54">
        <f t="shared" ca="1" si="10"/>
        <v>43374</v>
      </c>
      <c r="K54" t="str">
        <f t="shared" ca="1" si="11"/>
        <v>10-1</v>
      </c>
      <c r="L54">
        <f t="shared" ca="1" si="12"/>
        <v>5</v>
      </c>
      <c r="M54" s="12" t="str">
        <f t="shared" ca="1" si="13"/>
        <v>Tue, Apr 17</v>
      </c>
      <c r="N54" s="12" t="s">
        <v>296</v>
      </c>
      <c r="O54" s="12" t="str">
        <f t="shared" ca="1" si="14"/>
        <v>Boston</v>
      </c>
      <c r="P54" s="12" t="str">
        <f t="shared" ca="1" si="15"/>
        <v>L</v>
      </c>
      <c r="Q54" s="12" t="str">
        <f t="shared" ca="1" si="16"/>
        <v>10-1</v>
      </c>
      <c r="R54" s="12">
        <f t="shared" ca="1" si="17"/>
        <v>9</v>
      </c>
      <c r="S54">
        <f t="shared" ca="1" si="18"/>
        <v>13</v>
      </c>
      <c r="T54">
        <f t="shared" ca="1" si="19"/>
        <v>4</v>
      </c>
    </row>
    <row r="55" spans="1:20" ht="18" x14ac:dyDescent="0.25">
      <c r="A55" s="20" t="s">
        <v>96</v>
      </c>
      <c r="B55" s="7" t="s">
        <v>64</v>
      </c>
      <c r="C55" s="6" t="s">
        <v>5</v>
      </c>
      <c r="D55" s="21">
        <v>43292</v>
      </c>
      <c r="E55" s="19" t="s">
        <v>95</v>
      </c>
      <c r="F55" s="19" t="s">
        <v>94</v>
      </c>
      <c r="G55" s="20"/>
      <c r="H55" s="18">
        <v>23082</v>
      </c>
      <c r="I55">
        <v>-11</v>
      </c>
      <c r="J55">
        <f t="shared" ca="1" si="10"/>
        <v>36770</v>
      </c>
      <c r="K55" t="str">
        <f t="shared" ca="1" si="11"/>
        <v>9-1</v>
      </c>
      <c r="L55">
        <f t="shared" ca="1" si="12"/>
        <v>4</v>
      </c>
      <c r="M55" s="12" t="str">
        <f t="shared" ca="1" si="13"/>
        <v>Wed, Apr 18</v>
      </c>
      <c r="N55" s="12" t="s">
        <v>296</v>
      </c>
      <c r="O55" s="12" t="str">
        <f t="shared" ca="1" si="14"/>
        <v>Boston</v>
      </c>
      <c r="P55" s="12" t="str">
        <f t="shared" ca="1" si="15"/>
        <v>L</v>
      </c>
      <c r="Q55" s="12" t="str">
        <f t="shared" ca="1" si="16"/>
        <v>9-1</v>
      </c>
      <c r="R55" s="12">
        <f t="shared" ca="1" si="17"/>
        <v>9</v>
      </c>
      <c r="S55">
        <f t="shared" ca="1" si="18"/>
        <v>13</v>
      </c>
      <c r="T55">
        <f t="shared" ca="1" si="19"/>
        <v>5</v>
      </c>
    </row>
    <row r="56" spans="1:20" ht="18" x14ac:dyDescent="0.25">
      <c r="A56" s="20"/>
      <c r="B56" s="5"/>
      <c r="C56" s="8">
        <v>43376</v>
      </c>
      <c r="D56" s="21"/>
      <c r="E56" s="19"/>
      <c r="F56" s="19"/>
      <c r="G56" s="20"/>
      <c r="H56" s="18"/>
      <c r="I56">
        <v>-11</v>
      </c>
      <c r="J56">
        <f t="shared" ca="1" si="10"/>
        <v>43314</v>
      </c>
      <c r="K56" t="str">
        <f t="shared" ca="1" si="11"/>
        <v>8-2</v>
      </c>
      <c r="L56">
        <f t="shared" ca="1" si="12"/>
        <v>4</v>
      </c>
      <c r="M56" s="12" t="str">
        <f t="shared" ca="1" si="13"/>
        <v>Thu, Apr 19</v>
      </c>
      <c r="N56" s="12" t="s">
        <v>296</v>
      </c>
      <c r="O56" s="12" t="str">
        <f t="shared" ca="1" si="14"/>
        <v>Boston</v>
      </c>
      <c r="P56" s="12" t="str">
        <f t="shared" ca="1" si="15"/>
        <v>L</v>
      </c>
      <c r="Q56" s="12" t="str">
        <f t="shared" ca="1" si="16"/>
        <v>8-2</v>
      </c>
      <c r="R56" s="12">
        <f t="shared" ca="1" si="17"/>
        <v>9</v>
      </c>
      <c r="S56">
        <f t="shared" ca="1" si="18"/>
        <v>13</v>
      </c>
      <c r="T56">
        <f t="shared" ca="1" si="19"/>
        <v>6</v>
      </c>
    </row>
    <row r="57" spans="1:20" x14ac:dyDescent="0.25">
      <c r="A57" s="20"/>
      <c r="B57" s="3" t="s">
        <v>271</v>
      </c>
      <c r="D57" s="21"/>
      <c r="E57" s="19"/>
      <c r="F57" s="19"/>
      <c r="G57" s="20"/>
      <c r="H57" s="18"/>
      <c r="I57">
        <v>-11</v>
      </c>
      <c r="J57">
        <f t="shared" ca="1" si="10"/>
        <v>43313</v>
      </c>
      <c r="K57" t="str">
        <f t="shared" ca="1" si="11"/>
        <v>8-1</v>
      </c>
      <c r="L57">
        <f t="shared" ca="1" si="12"/>
        <v>4</v>
      </c>
      <c r="M57" s="12" t="str">
        <f t="shared" ca="1" si="13"/>
        <v>Fri, Apr 20</v>
      </c>
      <c r="N57" s="12" t="s">
        <v>296</v>
      </c>
      <c r="O57" s="12" t="str">
        <f t="shared" ca="1" si="14"/>
        <v>San Francisco</v>
      </c>
      <c r="P57" s="12" t="str">
        <f t="shared" ca="1" si="15"/>
        <v>L</v>
      </c>
      <c r="Q57" s="12" t="str">
        <f t="shared" ca="1" si="16"/>
        <v>8-1</v>
      </c>
      <c r="R57" s="12">
        <f t="shared" ca="1" si="17"/>
        <v>9</v>
      </c>
      <c r="S57">
        <f t="shared" ca="1" si="18"/>
        <v>13</v>
      </c>
      <c r="T57">
        <f t="shared" ca="1" si="19"/>
        <v>7</v>
      </c>
    </row>
    <row r="58" spans="1:20" ht="18" x14ac:dyDescent="0.25">
      <c r="A58" s="20" t="s">
        <v>93</v>
      </c>
      <c r="B58" s="7" t="s">
        <v>64</v>
      </c>
      <c r="C58" s="6" t="s">
        <v>5</v>
      </c>
      <c r="D58" s="21">
        <v>43293</v>
      </c>
      <c r="E58" s="19" t="s">
        <v>92</v>
      </c>
      <c r="F58" s="19" t="s">
        <v>91</v>
      </c>
      <c r="G58" s="20"/>
      <c r="H58" s="18">
        <v>22959</v>
      </c>
      <c r="I58">
        <v>-11</v>
      </c>
      <c r="J58">
        <f t="shared" ca="1" si="10"/>
        <v>43193</v>
      </c>
      <c r="K58" t="str">
        <f t="shared" ca="1" si="11"/>
        <v>4-3</v>
      </c>
      <c r="L58">
        <f t="shared" ca="1" si="12"/>
        <v>4</v>
      </c>
      <c r="M58" s="12" t="str">
        <f t="shared" ca="1" si="13"/>
        <v>Sat, Apr 21</v>
      </c>
      <c r="N58" s="12" t="s">
        <v>296</v>
      </c>
      <c r="O58" s="12" t="str">
        <f t="shared" ca="1" si="14"/>
        <v>San Francisco</v>
      </c>
      <c r="P58" s="12" t="str">
        <f t="shared" ca="1" si="15"/>
        <v>W</v>
      </c>
      <c r="Q58" s="12" t="str">
        <f t="shared" ca="1" si="16"/>
        <v>4-3</v>
      </c>
      <c r="R58" s="12">
        <f t="shared" ca="1" si="17"/>
        <v>9</v>
      </c>
      <c r="S58">
        <f t="shared" ca="1" si="18"/>
        <v>14</v>
      </c>
      <c r="T58">
        <f t="shared" ca="1" si="19"/>
        <v>7</v>
      </c>
    </row>
    <row r="59" spans="1:20" ht="18" x14ac:dyDescent="0.25">
      <c r="A59" s="20"/>
      <c r="B59" s="5"/>
      <c r="C59" s="3" t="s">
        <v>90</v>
      </c>
      <c r="D59" s="21"/>
      <c r="E59" s="19"/>
      <c r="F59" s="19"/>
      <c r="G59" s="20"/>
      <c r="H59" s="18"/>
      <c r="I59">
        <v>-11</v>
      </c>
      <c r="J59">
        <f t="shared" ca="1" si="10"/>
        <v>43192</v>
      </c>
      <c r="K59" t="str">
        <f t="shared" ca="1" si="11"/>
        <v>4-2</v>
      </c>
      <c r="L59">
        <f t="shared" ca="1" si="12"/>
        <v>4</v>
      </c>
      <c r="M59" s="12" t="str">
        <f t="shared" ca="1" si="13"/>
        <v>Sun, Apr 22</v>
      </c>
      <c r="N59" s="12" t="s">
        <v>296</v>
      </c>
      <c r="O59" s="12" t="str">
        <f t="shared" ca="1" si="14"/>
        <v>San Francisco</v>
      </c>
      <c r="P59" s="12" t="str">
        <f t="shared" ca="1" si="15"/>
        <v>L</v>
      </c>
      <c r="Q59" s="12" t="str">
        <f t="shared" ca="1" si="16"/>
        <v>4-2</v>
      </c>
      <c r="R59" s="12">
        <f t="shared" ca="1" si="17"/>
        <v>9</v>
      </c>
      <c r="S59">
        <f t="shared" ca="1" si="18"/>
        <v>14</v>
      </c>
      <c r="T59">
        <f t="shared" ca="1" si="19"/>
        <v>8</v>
      </c>
    </row>
    <row r="60" spans="1:20" x14ac:dyDescent="0.25">
      <c r="A60" s="20"/>
      <c r="B60" s="3" t="s">
        <v>271</v>
      </c>
      <c r="D60" s="21"/>
      <c r="E60" s="19"/>
      <c r="F60" s="19"/>
      <c r="G60" s="20"/>
      <c r="H60" s="18"/>
      <c r="I60">
        <v>-11</v>
      </c>
      <c r="J60">
        <f t="shared" ca="1" si="10"/>
        <v>36557</v>
      </c>
      <c r="K60" t="str">
        <f t="shared" ca="1" si="11"/>
        <v>2-1</v>
      </c>
      <c r="L60">
        <f t="shared" ca="1" si="12"/>
        <v>4</v>
      </c>
      <c r="M60" s="12" t="str">
        <f t="shared" ca="1" si="13"/>
        <v>Mon, Apr 23</v>
      </c>
      <c r="N60" s="12" t="s">
        <v>296</v>
      </c>
      <c r="O60" s="12" t="str">
        <f t="shared" ca="1" si="14"/>
        <v>Houston</v>
      </c>
      <c r="P60" s="12" t="str">
        <f t="shared" ca="1" si="15"/>
        <v>W</v>
      </c>
      <c r="Q60" s="12" t="str">
        <f t="shared" ca="1" si="16"/>
        <v>2-1</v>
      </c>
      <c r="R60" s="12">
        <f t="shared" ca="1" si="17"/>
        <v>9</v>
      </c>
      <c r="S60">
        <f t="shared" ca="1" si="18"/>
        <v>15</v>
      </c>
      <c r="T60">
        <f t="shared" ca="1" si="19"/>
        <v>8</v>
      </c>
    </row>
    <row r="61" spans="1:20" ht="18" x14ac:dyDescent="0.25">
      <c r="A61" s="20" t="s">
        <v>89</v>
      </c>
      <c r="B61" s="7" t="s">
        <v>64</v>
      </c>
      <c r="C61" s="6" t="s">
        <v>5</v>
      </c>
      <c r="D61" s="21">
        <v>43294</v>
      </c>
      <c r="E61" s="19" t="s">
        <v>88</v>
      </c>
      <c r="F61" s="19" t="s">
        <v>87</v>
      </c>
      <c r="G61" s="20"/>
      <c r="H61" s="18">
        <v>23748</v>
      </c>
      <c r="I61">
        <v>-11</v>
      </c>
      <c r="J61">
        <f t="shared" ca="1" si="10"/>
        <v>43319</v>
      </c>
      <c r="K61" t="str">
        <f t="shared" ca="1" si="11"/>
        <v>8-7</v>
      </c>
      <c r="L61">
        <f t="shared" ca="1" si="12"/>
        <v>4</v>
      </c>
      <c r="M61" s="12" t="str">
        <f t="shared" ca="1" si="13"/>
        <v>Tue, Apr 24</v>
      </c>
      <c r="N61" s="12" t="s">
        <v>296</v>
      </c>
      <c r="O61" s="12" t="str">
        <f t="shared" ca="1" si="14"/>
        <v>Houston</v>
      </c>
      <c r="P61" s="12" t="str">
        <f t="shared" ca="1" si="15"/>
        <v>W</v>
      </c>
      <c r="Q61" s="12" t="str">
        <f t="shared" ca="1" si="16"/>
        <v>8-7</v>
      </c>
      <c r="R61" s="12">
        <f t="shared" ca="1" si="17"/>
        <v>9</v>
      </c>
      <c r="S61">
        <f t="shared" ca="1" si="18"/>
        <v>16</v>
      </c>
      <c r="T61">
        <f t="shared" ca="1" si="19"/>
        <v>8</v>
      </c>
    </row>
    <row r="62" spans="1:20" ht="18" x14ac:dyDescent="0.25">
      <c r="A62" s="20"/>
      <c r="B62" s="5"/>
      <c r="C62" s="3" t="s">
        <v>86</v>
      </c>
      <c r="D62" s="21"/>
      <c r="E62" s="19"/>
      <c r="F62" s="19"/>
      <c r="G62" s="20"/>
      <c r="H62" s="18"/>
      <c r="I62">
        <v>-11</v>
      </c>
      <c r="J62">
        <f t="shared" ca="1" si="10"/>
        <v>43222</v>
      </c>
      <c r="K62" t="str">
        <f t="shared" ca="1" si="11"/>
        <v>5-2</v>
      </c>
      <c r="L62">
        <f t="shared" ca="1" si="12"/>
        <v>4</v>
      </c>
      <c r="M62" s="12" t="str">
        <f t="shared" ca="1" si="13"/>
        <v>Wed, Apr 25</v>
      </c>
      <c r="N62" s="12" t="s">
        <v>296</v>
      </c>
      <c r="O62" s="12" t="str">
        <f t="shared" ca="1" si="14"/>
        <v>Houston</v>
      </c>
      <c r="P62" s="12" t="str">
        <f t="shared" ca="1" si="15"/>
        <v>L</v>
      </c>
      <c r="Q62" s="12" t="str">
        <f t="shared" ca="1" si="16"/>
        <v>5-2</v>
      </c>
      <c r="R62" s="12">
        <f t="shared" ca="1" si="17"/>
        <v>9</v>
      </c>
      <c r="S62">
        <f t="shared" ca="1" si="18"/>
        <v>16</v>
      </c>
      <c r="T62">
        <f t="shared" ca="1" si="19"/>
        <v>9</v>
      </c>
    </row>
    <row r="63" spans="1:20" x14ac:dyDescent="0.25">
      <c r="A63" s="20"/>
      <c r="B63" s="3" t="s">
        <v>271</v>
      </c>
      <c r="D63" s="21"/>
      <c r="E63" s="19"/>
      <c r="F63" s="19"/>
      <c r="G63" s="20"/>
      <c r="H63" s="18"/>
      <c r="I63">
        <v>-11</v>
      </c>
      <c r="J63" t="str">
        <f t="shared" ca="1" si="10"/>
        <v>4-3 F/10</v>
      </c>
      <c r="K63" t="str">
        <f t="shared" ca="1" si="11"/>
        <v>4-3 F/10</v>
      </c>
      <c r="L63">
        <f t="shared" ca="1" si="12"/>
        <v>5</v>
      </c>
      <c r="M63" s="12" t="str">
        <f t="shared" ca="1" si="13"/>
        <v>Fri, Apr 27</v>
      </c>
      <c r="N63" s="12" t="s">
        <v>296</v>
      </c>
      <c r="O63" s="12" t="str">
        <f t="shared" ca="1" si="14"/>
        <v>NY Yankees</v>
      </c>
      <c r="P63" s="12" t="str">
        <f t="shared" ca="1" si="15"/>
        <v>L</v>
      </c>
      <c r="Q63" s="12" t="str">
        <f t="shared" ca="1" si="16"/>
        <v>4-3</v>
      </c>
      <c r="R63" s="12">
        <f t="shared" ca="1" si="17"/>
        <v>10</v>
      </c>
      <c r="S63">
        <f t="shared" ca="1" si="18"/>
        <v>16</v>
      </c>
      <c r="T63">
        <f t="shared" ca="1" si="19"/>
        <v>10</v>
      </c>
    </row>
    <row r="64" spans="1:20" ht="18" x14ac:dyDescent="0.25">
      <c r="A64" s="20" t="s">
        <v>85</v>
      </c>
      <c r="B64" s="7" t="s">
        <v>6</v>
      </c>
      <c r="C64" s="9" t="s">
        <v>17</v>
      </c>
      <c r="D64" s="21">
        <v>43325</v>
      </c>
      <c r="E64" s="19" t="s">
        <v>303</v>
      </c>
      <c r="F64" s="19" t="s">
        <v>302</v>
      </c>
      <c r="G64" s="20"/>
      <c r="H64" s="18">
        <v>24902</v>
      </c>
      <c r="I64">
        <v>-11</v>
      </c>
      <c r="J64">
        <f t="shared" ca="1" si="10"/>
        <v>43405</v>
      </c>
      <c r="K64" t="str">
        <f t="shared" ca="1" si="11"/>
        <v>11-1</v>
      </c>
      <c r="L64">
        <f t="shared" ca="1" si="12"/>
        <v>5</v>
      </c>
      <c r="M64" s="12" t="str">
        <f t="shared" ca="1" si="13"/>
        <v>Sat, Apr 28</v>
      </c>
      <c r="N64" s="12" t="s">
        <v>296</v>
      </c>
      <c r="O64" s="12" t="str">
        <f t="shared" ca="1" si="14"/>
        <v>NY Yankees</v>
      </c>
      <c r="P64" s="12" t="str">
        <f t="shared" ca="1" si="15"/>
        <v>L</v>
      </c>
      <c r="Q64" s="12" t="str">
        <f t="shared" ca="1" si="16"/>
        <v>11-1</v>
      </c>
      <c r="R64" s="12">
        <f t="shared" ca="1" si="17"/>
        <v>9</v>
      </c>
      <c r="S64">
        <f t="shared" ca="1" si="18"/>
        <v>16</v>
      </c>
      <c r="T64">
        <f t="shared" ca="1" si="19"/>
        <v>11</v>
      </c>
    </row>
    <row r="65" spans="1:20" ht="18" x14ac:dyDescent="0.25">
      <c r="A65" s="20"/>
      <c r="B65" s="5"/>
      <c r="C65" s="8">
        <v>43191</v>
      </c>
      <c r="D65" s="21"/>
      <c r="E65" s="19"/>
      <c r="F65" s="19"/>
      <c r="G65" s="20"/>
      <c r="H65" s="18"/>
      <c r="I65">
        <v>-11</v>
      </c>
      <c r="J65">
        <f t="shared" ca="1" si="10"/>
        <v>43132</v>
      </c>
      <c r="K65" t="str">
        <f t="shared" ca="1" si="11"/>
        <v>2-1</v>
      </c>
      <c r="L65">
        <f t="shared" ca="1" si="12"/>
        <v>4</v>
      </c>
      <c r="M65" s="12" t="str">
        <f t="shared" ca="1" si="13"/>
        <v>Sun, Apr 29</v>
      </c>
      <c r="N65" s="12" t="s">
        <v>296</v>
      </c>
      <c r="O65" s="12" t="str">
        <f t="shared" ca="1" si="14"/>
        <v>NY Yankees</v>
      </c>
      <c r="P65" s="12" t="str">
        <f t="shared" ca="1" si="15"/>
        <v>L</v>
      </c>
      <c r="Q65" s="12" t="str">
        <f t="shared" ca="1" si="16"/>
        <v>2-1</v>
      </c>
      <c r="R65" s="12">
        <f t="shared" ca="1" si="17"/>
        <v>9</v>
      </c>
      <c r="S65">
        <f t="shared" ca="1" si="18"/>
        <v>16</v>
      </c>
      <c r="T65">
        <f t="shared" ca="1" si="19"/>
        <v>12</v>
      </c>
    </row>
    <row r="66" spans="1:20" x14ac:dyDescent="0.25">
      <c r="A66" s="20"/>
      <c r="B66" s="3" t="s">
        <v>19</v>
      </c>
      <c r="D66" s="21"/>
      <c r="E66" s="19"/>
      <c r="F66" s="19"/>
      <c r="G66" s="20"/>
      <c r="H66" s="18"/>
      <c r="I66">
        <v>-12</v>
      </c>
      <c r="J66">
        <f t="shared" ref="J66:J97" ca="1" si="20">INDIRECT("C"&amp;(ROW()*3-I66+1))</f>
        <v>43161</v>
      </c>
      <c r="K66" t="str">
        <f t="shared" ref="K66:K97" ca="1" si="21">IF(ISNUMBER(J66),IF(J66=0,0,MONTH(J66)&amp;"-"&amp;DAY(J66)),J66)</f>
        <v>3-2</v>
      </c>
      <c r="L66">
        <f t="shared" ref="L66:L97" ca="1" si="22">FIND("F",K66&amp;"F")</f>
        <v>4</v>
      </c>
      <c r="M66" s="12" t="str">
        <f t="shared" ref="M66:M97" ca="1" si="23">INDIRECT("A"&amp;(ROW()*3-I66))</f>
        <v>Tue, May 1</v>
      </c>
      <c r="N66" s="12" t="s">
        <v>296</v>
      </c>
      <c r="O66" s="12" t="str">
        <f t="shared" ref="O66:O97" ca="1" si="24">INDIRECT("B"&amp;(ROW()*3-I66+2))</f>
        <v>Baltimore</v>
      </c>
      <c r="P66" s="12" t="str">
        <f t="shared" ref="P66:P97" ca="1" si="25">INDIRECT("C"&amp;(ROW()*3-I66+0))</f>
        <v>W</v>
      </c>
      <c r="Q66" s="12" t="str">
        <f t="shared" ref="Q66:Q97" ca="1" si="26">LEFT(K66,FIND(" ",K66&amp;" ")-1)</f>
        <v>3-2</v>
      </c>
      <c r="R66" s="12">
        <f t="shared" ref="R66:R97" ca="1" si="27">IF(L66&lt;LEN(K66),VALUE(MID(K66,L66+2,99)),9)</f>
        <v>9</v>
      </c>
      <c r="S66">
        <f t="shared" ca="1" si="18"/>
        <v>17</v>
      </c>
      <c r="T66">
        <f t="shared" ca="1" si="19"/>
        <v>12</v>
      </c>
    </row>
    <row r="67" spans="1:20" ht="18" x14ac:dyDescent="0.25">
      <c r="A67" s="20" t="s">
        <v>81</v>
      </c>
      <c r="B67" s="7" t="s">
        <v>6</v>
      </c>
      <c r="C67" s="6" t="s">
        <v>5</v>
      </c>
      <c r="D67" s="21">
        <v>43326</v>
      </c>
      <c r="E67" s="19" t="s">
        <v>301</v>
      </c>
      <c r="F67" s="19" t="s">
        <v>300</v>
      </c>
      <c r="G67" s="20"/>
      <c r="H67" s="18">
        <v>38820</v>
      </c>
      <c r="I67">
        <v>-12</v>
      </c>
      <c r="J67">
        <f t="shared" ca="1" si="20"/>
        <v>43380</v>
      </c>
      <c r="K67" t="str">
        <f t="shared" ca="1" si="21"/>
        <v>10-7</v>
      </c>
      <c r="L67">
        <f t="shared" ca="1" si="22"/>
        <v>5</v>
      </c>
      <c r="M67" s="12" t="str">
        <f t="shared" ca="1" si="23"/>
        <v>Wed, May 2</v>
      </c>
      <c r="N67" s="12" t="s">
        <v>296</v>
      </c>
      <c r="O67" s="12" t="str">
        <f t="shared" ca="1" si="24"/>
        <v>Baltimore</v>
      </c>
      <c r="P67" s="12" t="str">
        <f t="shared" ca="1" si="25"/>
        <v>W</v>
      </c>
      <c r="Q67" s="12" t="str">
        <f t="shared" ca="1" si="26"/>
        <v>10-7</v>
      </c>
      <c r="R67" s="12">
        <f t="shared" ca="1" si="27"/>
        <v>9</v>
      </c>
      <c r="S67">
        <f t="shared" ca="1" si="18"/>
        <v>18</v>
      </c>
      <c r="T67">
        <f t="shared" ca="1" si="19"/>
        <v>12</v>
      </c>
    </row>
    <row r="68" spans="1:20" ht="18" x14ac:dyDescent="0.25">
      <c r="A68" s="20"/>
      <c r="B68" s="5"/>
      <c r="C68" s="8">
        <v>43253</v>
      </c>
      <c r="D68" s="21"/>
      <c r="E68" s="19"/>
      <c r="F68" s="19"/>
      <c r="G68" s="20"/>
      <c r="H68" s="18"/>
      <c r="I68">
        <v>-12</v>
      </c>
      <c r="J68">
        <f t="shared" ca="1" si="20"/>
        <v>43437</v>
      </c>
      <c r="K68" t="str">
        <f t="shared" ca="1" si="21"/>
        <v>12-3</v>
      </c>
      <c r="L68">
        <f t="shared" ca="1" si="22"/>
        <v>5</v>
      </c>
      <c r="M68" s="12" t="str">
        <f t="shared" ca="1" si="23"/>
        <v>Thu, May 3</v>
      </c>
      <c r="N68" s="12" t="s">
        <v>296</v>
      </c>
      <c r="O68" s="12" t="str">
        <f t="shared" ca="1" si="24"/>
        <v>Baltimore</v>
      </c>
      <c r="P68" s="12" t="str">
        <f t="shared" ca="1" si="25"/>
        <v>W</v>
      </c>
      <c r="Q68" s="12" t="str">
        <f t="shared" ca="1" si="26"/>
        <v>12-3</v>
      </c>
      <c r="R68" s="12">
        <f t="shared" ca="1" si="27"/>
        <v>9</v>
      </c>
      <c r="S68">
        <f t="shared" ca="1" si="18"/>
        <v>19</v>
      </c>
      <c r="T68">
        <f t="shared" ca="1" si="19"/>
        <v>12</v>
      </c>
    </row>
    <row r="69" spans="1:20" x14ac:dyDescent="0.25">
      <c r="A69" s="20"/>
      <c r="B69" s="3" t="s">
        <v>19</v>
      </c>
      <c r="D69" s="21"/>
      <c r="E69" s="19"/>
      <c r="F69" s="19"/>
      <c r="G69" s="20"/>
      <c r="H69" s="18"/>
      <c r="I69">
        <v>-12</v>
      </c>
      <c r="J69">
        <f t="shared" ca="1" si="20"/>
        <v>36647</v>
      </c>
      <c r="K69" t="str">
        <f t="shared" ca="1" si="21"/>
        <v>5-1</v>
      </c>
      <c r="L69">
        <f t="shared" ca="1" si="22"/>
        <v>4</v>
      </c>
      <c r="M69" s="12" t="str">
        <f t="shared" ca="1" si="23"/>
        <v>Fri, May 4</v>
      </c>
      <c r="N69" s="12" t="s">
        <v>296</v>
      </c>
      <c r="O69" s="12" t="str">
        <f t="shared" ca="1" si="24"/>
        <v>Seattle</v>
      </c>
      <c r="P69" s="12" t="str">
        <f t="shared" ca="1" si="25"/>
        <v>W</v>
      </c>
      <c r="Q69" s="12" t="str">
        <f t="shared" ca="1" si="26"/>
        <v>5-1</v>
      </c>
      <c r="R69" s="12">
        <f t="shared" ca="1" si="27"/>
        <v>9</v>
      </c>
      <c r="S69">
        <f t="shared" ca="1" si="18"/>
        <v>20</v>
      </c>
      <c r="T69">
        <f t="shared" ca="1" si="19"/>
        <v>12</v>
      </c>
    </row>
    <row r="70" spans="1:20" ht="18" x14ac:dyDescent="0.25">
      <c r="A70" s="20" t="s">
        <v>78</v>
      </c>
      <c r="B70" s="7" t="s">
        <v>6</v>
      </c>
      <c r="C70" s="6" t="s">
        <v>5</v>
      </c>
      <c r="D70" s="21">
        <v>43327</v>
      </c>
      <c r="E70" s="19" t="s">
        <v>299</v>
      </c>
      <c r="F70" s="19" t="s">
        <v>298</v>
      </c>
      <c r="G70" s="19" t="s">
        <v>297</v>
      </c>
      <c r="H70" s="18">
        <v>31061</v>
      </c>
      <c r="I70">
        <v>-12</v>
      </c>
      <c r="J70" t="str">
        <f t="shared" ca="1" si="20"/>
        <v>9-8 F/11</v>
      </c>
      <c r="K70" t="str">
        <f t="shared" ca="1" si="21"/>
        <v>9-8 F/11</v>
      </c>
      <c r="L70">
        <f t="shared" ca="1" si="22"/>
        <v>5</v>
      </c>
      <c r="M70" s="12" t="str">
        <f t="shared" ca="1" si="23"/>
        <v>Sat, May 5</v>
      </c>
      <c r="N70" s="12" t="s">
        <v>296</v>
      </c>
      <c r="O70" s="12" t="str">
        <f t="shared" ca="1" si="24"/>
        <v>Seattle</v>
      </c>
      <c r="P70" s="12" t="str">
        <f t="shared" ca="1" si="25"/>
        <v>L</v>
      </c>
      <c r="Q70" s="12" t="str">
        <f t="shared" ca="1" si="26"/>
        <v>9-8</v>
      </c>
      <c r="R70" s="12">
        <f t="shared" ca="1" si="27"/>
        <v>11</v>
      </c>
      <c r="S70">
        <f t="shared" ca="1" si="18"/>
        <v>20</v>
      </c>
      <c r="T70">
        <f t="shared" ca="1" si="19"/>
        <v>13</v>
      </c>
    </row>
    <row r="71" spans="1:20" ht="18" x14ac:dyDescent="0.25">
      <c r="A71" s="20"/>
      <c r="B71" s="5"/>
      <c r="C71" s="8">
        <v>43192</v>
      </c>
      <c r="D71" s="21"/>
      <c r="E71" s="19"/>
      <c r="F71" s="19"/>
      <c r="G71" s="19"/>
      <c r="H71" s="18"/>
      <c r="I71">
        <v>-12</v>
      </c>
      <c r="J71">
        <f t="shared" ca="1" si="20"/>
        <v>43314</v>
      </c>
      <c r="K71" t="str">
        <f t="shared" ca="1" si="21"/>
        <v>8-2</v>
      </c>
      <c r="L71">
        <f t="shared" ca="1" si="22"/>
        <v>4</v>
      </c>
      <c r="M71" s="12" t="str">
        <f t="shared" ca="1" si="23"/>
        <v>Sun, May 6</v>
      </c>
      <c r="N71" s="12" t="s">
        <v>296</v>
      </c>
      <c r="O71" s="12" t="str">
        <f t="shared" ca="1" si="24"/>
        <v>Seattle</v>
      </c>
      <c r="P71" s="12" t="str">
        <f t="shared" ca="1" si="25"/>
        <v>W</v>
      </c>
      <c r="Q71" s="12" t="str">
        <f t="shared" ca="1" si="26"/>
        <v>8-2</v>
      </c>
      <c r="R71" s="12">
        <f t="shared" ca="1" si="27"/>
        <v>9</v>
      </c>
      <c r="S71">
        <f t="shared" ca="1" si="18"/>
        <v>21</v>
      </c>
      <c r="T71">
        <f t="shared" ca="1" si="19"/>
        <v>13</v>
      </c>
    </row>
    <row r="72" spans="1:20" x14ac:dyDescent="0.25">
      <c r="A72" s="20"/>
      <c r="B72" s="3" t="s">
        <v>19</v>
      </c>
      <c r="D72" s="21"/>
      <c r="E72" s="19"/>
      <c r="F72" s="19"/>
      <c r="G72" s="19"/>
      <c r="H72" s="18"/>
      <c r="I72">
        <v>-25</v>
      </c>
      <c r="J72">
        <f t="shared" ca="1" si="20"/>
        <v>36526</v>
      </c>
      <c r="K72" t="str">
        <f t="shared" ca="1" si="21"/>
        <v>1-1</v>
      </c>
      <c r="L72">
        <f t="shared" ca="1" si="22"/>
        <v>4</v>
      </c>
      <c r="M72" s="11" t="str">
        <f t="shared" ca="1" si="23"/>
        <v>Thu, Mar 29</v>
      </c>
      <c r="N72" s="11" t="s">
        <v>273</v>
      </c>
      <c r="O72" s="11" t="str">
        <f t="shared" ca="1" si="24"/>
        <v>San Francisco</v>
      </c>
      <c r="P72" s="11" t="str">
        <f t="shared" ca="1" si="25"/>
        <v>L</v>
      </c>
      <c r="Q72" s="11" t="str">
        <f t="shared" ca="1" si="26"/>
        <v>1-1</v>
      </c>
      <c r="R72" s="11">
        <f t="shared" ca="1" si="27"/>
        <v>9</v>
      </c>
      <c r="S72">
        <v>0</v>
      </c>
      <c r="T72">
        <v>1</v>
      </c>
    </row>
    <row r="73" spans="1:20" ht="18" x14ac:dyDescent="0.25">
      <c r="A73" s="20" t="s">
        <v>73</v>
      </c>
      <c r="B73" s="7" t="s">
        <v>6</v>
      </c>
      <c r="C73" s="9" t="s">
        <v>17</v>
      </c>
      <c r="D73" s="21">
        <v>43358</v>
      </c>
      <c r="E73" s="19" t="s">
        <v>295</v>
      </c>
      <c r="F73" s="19" t="s">
        <v>294</v>
      </c>
      <c r="G73" s="20"/>
      <c r="H73" s="18">
        <v>24419</v>
      </c>
      <c r="I73">
        <v>-25</v>
      </c>
      <c r="J73">
        <f t="shared" ca="1" si="20"/>
        <v>36526</v>
      </c>
      <c r="K73" t="str">
        <f t="shared" ca="1" si="21"/>
        <v>1-1</v>
      </c>
      <c r="L73">
        <f t="shared" ca="1" si="22"/>
        <v>4</v>
      </c>
      <c r="M73" s="11" t="str">
        <f t="shared" ca="1" si="23"/>
        <v>Fri, Mar 30</v>
      </c>
      <c r="N73" s="11" t="s">
        <v>273</v>
      </c>
      <c r="O73" s="11" t="str">
        <f t="shared" ca="1" si="24"/>
        <v>San Francisco</v>
      </c>
      <c r="P73" s="11" t="str">
        <f t="shared" ca="1" si="25"/>
        <v>L</v>
      </c>
      <c r="Q73" s="11" t="str">
        <f t="shared" ca="1" si="26"/>
        <v>1-1</v>
      </c>
      <c r="R73" s="11">
        <f t="shared" ca="1" si="27"/>
        <v>9</v>
      </c>
      <c r="S73">
        <f t="shared" ref="S73:S104" ca="1" si="28">IF(P73="W",S72+1,S72)</f>
        <v>0</v>
      </c>
      <c r="T73">
        <f t="shared" ref="T73:T104" ca="1" si="29">IF(P73="L",T72+1,T72)</f>
        <v>2</v>
      </c>
    </row>
    <row r="74" spans="1:20" ht="18" x14ac:dyDescent="0.25">
      <c r="A74" s="20"/>
      <c r="B74" s="5"/>
      <c r="C74" s="3" t="s">
        <v>221</v>
      </c>
      <c r="D74" s="21"/>
      <c r="E74" s="19"/>
      <c r="F74" s="19"/>
      <c r="G74" s="20"/>
      <c r="H74" s="18"/>
      <c r="I74">
        <v>-25</v>
      </c>
      <c r="J74">
        <f t="shared" ca="1" si="20"/>
        <v>36647</v>
      </c>
      <c r="K74" t="str">
        <f t="shared" ca="1" si="21"/>
        <v>5-1</v>
      </c>
      <c r="L74">
        <f t="shared" ca="1" si="22"/>
        <v>4</v>
      </c>
      <c r="M74" s="11" t="str">
        <f t="shared" ca="1" si="23"/>
        <v>Sat, Mar 31</v>
      </c>
      <c r="N74" s="11" t="s">
        <v>273</v>
      </c>
      <c r="O74" s="11" t="str">
        <f t="shared" ca="1" si="24"/>
        <v>San Francisco</v>
      </c>
      <c r="P74" s="11" t="str">
        <f t="shared" ca="1" si="25"/>
        <v>W</v>
      </c>
      <c r="Q74" s="11" t="str">
        <f t="shared" ca="1" si="26"/>
        <v>5-1</v>
      </c>
      <c r="R74" s="11">
        <f t="shared" ca="1" si="27"/>
        <v>9</v>
      </c>
      <c r="S74">
        <f t="shared" ca="1" si="28"/>
        <v>1</v>
      </c>
      <c r="T74">
        <f t="shared" ca="1" si="29"/>
        <v>2</v>
      </c>
    </row>
    <row r="75" spans="1:20" x14ac:dyDescent="0.25">
      <c r="A75" s="20"/>
      <c r="B75" s="3" t="s">
        <v>289</v>
      </c>
      <c r="D75" s="21"/>
      <c r="E75" s="19"/>
      <c r="F75" s="19"/>
      <c r="G75" s="20"/>
      <c r="H75" s="18"/>
      <c r="I75">
        <v>-26</v>
      </c>
      <c r="J75">
        <f t="shared" ca="1" si="20"/>
        <v>36770</v>
      </c>
      <c r="K75" t="str">
        <f t="shared" ca="1" si="21"/>
        <v>9-1</v>
      </c>
      <c r="L75">
        <f t="shared" ca="1" si="22"/>
        <v>4</v>
      </c>
      <c r="M75" s="11" t="str">
        <f t="shared" ca="1" si="23"/>
        <v>Sun, Apr 1</v>
      </c>
      <c r="N75" s="11" t="s">
        <v>273</v>
      </c>
      <c r="O75" s="11" t="str">
        <f t="shared" ca="1" si="24"/>
        <v>San Francisco</v>
      </c>
      <c r="P75" s="11" t="str">
        <f t="shared" ca="1" si="25"/>
        <v>W</v>
      </c>
      <c r="Q75" s="11" t="str">
        <f t="shared" ca="1" si="26"/>
        <v>9-1</v>
      </c>
      <c r="R75" s="11">
        <f t="shared" ca="1" si="27"/>
        <v>9</v>
      </c>
      <c r="S75">
        <f t="shared" ca="1" si="28"/>
        <v>2</v>
      </c>
      <c r="T75">
        <f t="shared" ca="1" si="29"/>
        <v>2</v>
      </c>
    </row>
    <row r="76" spans="1:20" ht="18" x14ac:dyDescent="0.25">
      <c r="A76" s="20" t="s">
        <v>69</v>
      </c>
      <c r="B76" s="7" t="s">
        <v>6</v>
      </c>
      <c r="C76" s="6" t="s">
        <v>5</v>
      </c>
      <c r="D76" s="21">
        <v>43359</v>
      </c>
      <c r="E76" s="19" t="s">
        <v>293</v>
      </c>
      <c r="F76" s="19" t="s">
        <v>292</v>
      </c>
      <c r="G76" s="20"/>
      <c r="H76" s="18">
        <v>23727</v>
      </c>
      <c r="I76">
        <v>-26</v>
      </c>
      <c r="J76" t="str">
        <f t="shared" ca="1" si="20"/>
        <v>8-7 F/15</v>
      </c>
      <c r="K76" t="str">
        <f t="shared" ca="1" si="21"/>
        <v>8-7 F/15</v>
      </c>
      <c r="L76">
        <f t="shared" ca="1" si="22"/>
        <v>5</v>
      </c>
      <c r="M76" s="11" t="str">
        <f t="shared" ca="1" si="23"/>
        <v>Mon, Apr 2</v>
      </c>
      <c r="N76" s="11" t="s">
        <v>273</v>
      </c>
      <c r="O76" s="11" t="str">
        <f t="shared" ca="1" si="24"/>
        <v>Arizona</v>
      </c>
      <c r="P76" s="11" t="str">
        <f t="shared" ca="1" si="25"/>
        <v>L</v>
      </c>
      <c r="Q76" s="11" t="str">
        <f t="shared" ca="1" si="26"/>
        <v>8-7</v>
      </c>
      <c r="R76" s="11">
        <f t="shared" ca="1" si="27"/>
        <v>15</v>
      </c>
      <c r="S76">
        <f t="shared" ca="1" si="28"/>
        <v>2</v>
      </c>
      <c r="T76">
        <f t="shared" ca="1" si="29"/>
        <v>3</v>
      </c>
    </row>
    <row r="77" spans="1:20" ht="18" x14ac:dyDescent="0.25">
      <c r="A77" s="20"/>
      <c r="B77" s="5"/>
      <c r="C77" s="4">
        <v>36739</v>
      </c>
      <c r="D77" s="21"/>
      <c r="E77" s="19"/>
      <c r="F77" s="19"/>
      <c r="G77" s="20"/>
      <c r="H77" s="18"/>
      <c r="I77">
        <v>-26</v>
      </c>
      <c r="J77">
        <f t="shared" ca="1" si="20"/>
        <v>43252</v>
      </c>
      <c r="K77" t="str">
        <f t="shared" ca="1" si="21"/>
        <v>6-1</v>
      </c>
      <c r="L77">
        <f t="shared" ca="1" si="22"/>
        <v>4</v>
      </c>
      <c r="M77" s="11" t="str">
        <f t="shared" ca="1" si="23"/>
        <v>Tue, Apr 3</v>
      </c>
      <c r="N77" s="11" t="s">
        <v>273</v>
      </c>
      <c r="O77" s="11" t="str">
        <f t="shared" ca="1" si="24"/>
        <v>Arizona</v>
      </c>
      <c r="P77" s="11" t="str">
        <f t="shared" ca="1" si="25"/>
        <v>L</v>
      </c>
      <c r="Q77" s="11" t="str">
        <f t="shared" ca="1" si="26"/>
        <v>6-1</v>
      </c>
      <c r="R77" s="11">
        <f t="shared" ca="1" si="27"/>
        <v>9</v>
      </c>
      <c r="S77">
        <f t="shared" ca="1" si="28"/>
        <v>2</v>
      </c>
      <c r="T77">
        <f t="shared" ca="1" si="29"/>
        <v>4</v>
      </c>
    </row>
    <row r="78" spans="1:20" x14ac:dyDescent="0.25">
      <c r="A78" s="20"/>
      <c r="B78" s="3" t="s">
        <v>289</v>
      </c>
      <c r="D78" s="21"/>
      <c r="E78" s="19"/>
      <c r="F78" s="19"/>
      <c r="G78" s="20"/>
      <c r="H78" s="18"/>
      <c r="I78">
        <v>-26</v>
      </c>
      <c r="J78">
        <f t="shared" ca="1" si="20"/>
        <v>36586</v>
      </c>
      <c r="K78" t="str">
        <f t="shared" ca="1" si="21"/>
        <v>3-1</v>
      </c>
      <c r="L78">
        <f t="shared" ca="1" si="22"/>
        <v>4</v>
      </c>
      <c r="M78" s="11" t="str">
        <f t="shared" ca="1" si="23"/>
        <v>Wed, Apr 4</v>
      </c>
      <c r="N78" s="11" t="s">
        <v>273</v>
      </c>
      <c r="O78" s="11" t="str">
        <f t="shared" ca="1" si="24"/>
        <v>Arizona</v>
      </c>
      <c r="P78" s="11" t="str">
        <f t="shared" ca="1" si="25"/>
        <v>L</v>
      </c>
      <c r="Q78" s="11" t="str">
        <f t="shared" ca="1" si="26"/>
        <v>3-1</v>
      </c>
      <c r="R78" s="11">
        <f t="shared" ca="1" si="27"/>
        <v>9</v>
      </c>
      <c r="S78">
        <f t="shared" ca="1" si="28"/>
        <v>2</v>
      </c>
      <c r="T78">
        <f t="shared" ca="1" si="29"/>
        <v>5</v>
      </c>
    </row>
    <row r="79" spans="1:20" ht="18" x14ac:dyDescent="0.25">
      <c r="A79" s="20" t="s">
        <v>65</v>
      </c>
      <c r="B79" s="7" t="s">
        <v>6</v>
      </c>
      <c r="C79" s="6" t="s">
        <v>5</v>
      </c>
      <c r="D79" s="21">
        <v>43360</v>
      </c>
      <c r="E79" s="19" t="s">
        <v>291</v>
      </c>
      <c r="F79" s="19" t="s">
        <v>290</v>
      </c>
      <c r="G79" s="20"/>
      <c r="H79" s="18">
        <v>32989</v>
      </c>
      <c r="I79">
        <v>-26</v>
      </c>
      <c r="J79">
        <f t="shared" ca="1" si="20"/>
        <v>0</v>
      </c>
      <c r="K79">
        <f t="shared" ca="1" si="21"/>
        <v>0</v>
      </c>
      <c r="L79">
        <f t="shared" ca="1" si="22"/>
        <v>2</v>
      </c>
      <c r="M79" s="11" t="str">
        <f t="shared" ca="1" si="23"/>
        <v>Fri, Apr 6</v>
      </c>
      <c r="N79" s="11" t="s">
        <v>273</v>
      </c>
      <c r="O79" s="11" t="str">
        <f t="shared" ca="1" si="24"/>
        <v>San Francisco</v>
      </c>
      <c r="P79" s="11" t="str">
        <f t="shared" ca="1" si="25"/>
        <v>POSTPONED</v>
      </c>
      <c r="Q79" s="11" t="str">
        <f t="shared" ca="1" si="26"/>
        <v>0</v>
      </c>
      <c r="R79" s="11">
        <f t="shared" ca="1" si="27"/>
        <v>9</v>
      </c>
      <c r="S79">
        <f t="shared" ca="1" si="28"/>
        <v>2</v>
      </c>
      <c r="T79">
        <f t="shared" ca="1" si="29"/>
        <v>5</v>
      </c>
    </row>
    <row r="80" spans="1:20" ht="18" x14ac:dyDescent="0.25">
      <c r="A80" s="20"/>
      <c r="B80" s="5"/>
      <c r="C80" s="8">
        <v>43222</v>
      </c>
      <c r="D80" s="21"/>
      <c r="E80" s="19"/>
      <c r="F80" s="19"/>
      <c r="G80" s="20"/>
      <c r="H80" s="18"/>
      <c r="I80">
        <v>-26</v>
      </c>
      <c r="J80" t="str">
        <f t="shared" ca="1" si="20"/>
        <v>7-5 F/14</v>
      </c>
      <c r="K80" t="str">
        <f t="shared" ca="1" si="21"/>
        <v>7-5 F/14</v>
      </c>
      <c r="L80">
        <f t="shared" ca="1" si="22"/>
        <v>5</v>
      </c>
      <c r="M80" s="11" t="str">
        <f t="shared" ca="1" si="23"/>
        <v>Sat, Apr 7</v>
      </c>
      <c r="N80" s="11" t="s">
        <v>273</v>
      </c>
      <c r="O80" s="11" t="str">
        <f t="shared" ca="1" si="24"/>
        <v>San Francisco</v>
      </c>
      <c r="P80" s="11" t="str">
        <f t="shared" ca="1" si="25"/>
        <v>L</v>
      </c>
      <c r="Q80" s="11" t="str">
        <f t="shared" ca="1" si="26"/>
        <v>7-5</v>
      </c>
      <c r="R80" s="11">
        <f t="shared" ca="1" si="27"/>
        <v>14</v>
      </c>
      <c r="S80">
        <f t="shared" ca="1" si="28"/>
        <v>2</v>
      </c>
      <c r="T80">
        <f t="shared" ca="1" si="29"/>
        <v>6</v>
      </c>
    </row>
    <row r="81" spans="1:20" x14ac:dyDescent="0.25">
      <c r="A81" s="20"/>
      <c r="B81" s="3" t="s">
        <v>289</v>
      </c>
      <c r="D81" s="21"/>
      <c r="E81" s="19"/>
      <c r="F81" s="19"/>
      <c r="G81" s="20"/>
      <c r="H81" s="18"/>
      <c r="I81">
        <v>-26</v>
      </c>
      <c r="J81" t="str">
        <f t="shared" ca="1" si="20"/>
        <v>2-1 F/10</v>
      </c>
      <c r="K81" t="str">
        <f t="shared" ca="1" si="21"/>
        <v>2-1 F/10</v>
      </c>
      <c r="L81">
        <f t="shared" ca="1" si="22"/>
        <v>5</v>
      </c>
      <c r="M81" s="11" t="str">
        <f t="shared" ca="1" si="23"/>
        <v>Sun, Apr 8</v>
      </c>
      <c r="N81" s="11" t="s">
        <v>273</v>
      </c>
      <c r="O81" s="11" t="str">
        <f t="shared" ca="1" si="24"/>
        <v>San Francisco</v>
      </c>
      <c r="P81" s="11" t="str">
        <f t="shared" ca="1" si="25"/>
        <v>W</v>
      </c>
      <c r="Q81" s="11" t="str">
        <f t="shared" ca="1" si="26"/>
        <v>2-1</v>
      </c>
      <c r="R81" s="11">
        <f t="shared" ca="1" si="27"/>
        <v>10</v>
      </c>
      <c r="S81">
        <f t="shared" ca="1" si="28"/>
        <v>3</v>
      </c>
      <c r="T81">
        <f t="shared" ca="1" si="29"/>
        <v>6</v>
      </c>
    </row>
    <row r="82" spans="1:20" ht="18" x14ac:dyDescent="0.25">
      <c r="A82" s="20" t="s">
        <v>60</v>
      </c>
      <c r="B82" s="7" t="s">
        <v>64</v>
      </c>
      <c r="C82" s="6" t="s">
        <v>5</v>
      </c>
      <c r="D82" s="21">
        <v>43361</v>
      </c>
      <c r="E82" s="19" t="s">
        <v>288</v>
      </c>
      <c r="F82" s="19" t="s">
        <v>287</v>
      </c>
      <c r="G82" s="20"/>
      <c r="H82" s="18">
        <v>29977</v>
      </c>
      <c r="I82">
        <v>-26</v>
      </c>
      <c r="J82">
        <f t="shared" ca="1" si="20"/>
        <v>36617</v>
      </c>
      <c r="K82" t="str">
        <f t="shared" ca="1" si="21"/>
        <v>4-1</v>
      </c>
      <c r="L82">
        <f t="shared" ca="1" si="22"/>
        <v>4</v>
      </c>
      <c r="M82" s="11" t="str">
        <f t="shared" ca="1" si="23"/>
        <v>Tue, Apr 10</v>
      </c>
      <c r="N82" s="11" t="s">
        <v>273</v>
      </c>
      <c r="O82" s="11" t="str">
        <f t="shared" ca="1" si="24"/>
        <v>Oakland</v>
      </c>
      <c r="P82" s="11" t="str">
        <f t="shared" ca="1" si="25"/>
        <v>W</v>
      </c>
      <c r="Q82" s="11" t="str">
        <f t="shared" ca="1" si="26"/>
        <v>4-1</v>
      </c>
      <c r="R82" s="11">
        <f t="shared" ca="1" si="27"/>
        <v>9</v>
      </c>
      <c r="S82">
        <f t="shared" ca="1" si="28"/>
        <v>4</v>
      </c>
      <c r="T82">
        <f t="shared" ca="1" si="29"/>
        <v>6</v>
      </c>
    </row>
    <row r="83" spans="1:20" ht="18" x14ac:dyDescent="0.25">
      <c r="A83" s="20"/>
      <c r="B83" s="5"/>
      <c r="C83" s="8">
        <v>43221</v>
      </c>
      <c r="D83" s="21"/>
      <c r="E83" s="19"/>
      <c r="F83" s="19"/>
      <c r="G83" s="20"/>
      <c r="H83" s="18"/>
      <c r="I83">
        <v>-26</v>
      </c>
      <c r="J83" t="str">
        <f t="shared" ca="1" si="20"/>
        <v>16-6</v>
      </c>
      <c r="K83" t="str">
        <f t="shared" ca="1" si="21"/>
        <v>16-6</v>
      </c>
      <c r="L83">
        <f t="shared" ca="1" si="22"/>
        <v>5</v>
      </c>
      <c r="M83" s="11" t="str">
        <f t="shared" ca="1" si="23"/>
        <v>Wed, Apr 11</v>
      </c>
      <c r="N83" s="11" t="s">
        <v>273</v>
      </c>
      <c r="O83" s="11" t="str">
        <f t="shared" ca="1" si="24"/>
        <v>Oakland</v>
      </c>
      <c r="P83" s="11" t="str">
        <f t="shared" ca="1" si="25"/>
        <v>L</v>
      </c>
      <c r="Q83" s="11" t="str">
        <f t="shared" ca="1" si="26"/>
        <v>16-6</v>
      </c>
      <c r="R83" s="11">
        <f t="shared" ca="1" si="27"/>
        <v>9</v>
      </c>
      <c r="S83">
        <f t="shared" ca="1" si="28"/>
        <v>4</v>
      </c>
      <c r="T83">
        <f t="shared" ca="1" si="29"/>
        <v>7</v>
      </c>
    </row>
    <row r="84" spans="1:20" x14ac:dyDescent="0.25">
      <c r="A84" s="20"/>
      <c r="B84" s="3" t="s">
        <v>281</v>
      </c>
      <c r="D84" s="21"/>
      <c r="E84" s="19"/>
      <c r="F84" s="19"/>
      <c r="G84" s="20"/>
      <c r="H84" s="18"/>
      <c r="I84">
        <v>-26</v>
      </c>
      <c r="J84">
        <f t="shared" ca="1" si="20"/>
        <v>43319</v>
      </c>
      <c r="K84" t="str">
        <f t="shared" ca="1" si="21"/>
        <v>8-7</v>
      </c>
      <c r="L84">
        <f t="shared" ca="1" si="22"/>
        <v>4</v>
      </c>
      <c r="M84" s="11" t="str">
        <f t="shared" ca="1" si="23"/>
        <v>Fri, Apr 13</v>
      </c>
      <c r="N84" s="11" t="s">
        <v>273</v>
      </c>
      <c r="O84" s="11" t="str">
        <f t="shared" ca="1" si="24"/>
        <v>Arizona</v>
      </c>
      <c r="P84" s="11" t="str">
        <f t="shared" ca="1" si="25"/>
        <v>L</v>
      </c>
      <c r="Q84" s="11" t="str">
        <f t="shared" ca="1" si="26"/>
        <v>8-7</v>
      </c>
      <c r="R84" s="11">
        <f t="shared" ca="1" si="27"/>
        <v>9</v>
      </c>
      <c r="S84">
        <f t="shared" ca="1" si="28"/>
        <v>4</v>
      </c>
      <c r="T84">
        <f t="shared" ca="1" si="29"/>
        <v>8</v>
      </c>
    </row>
    <row r="85" spans="1:20" ht="18" x14ac:dyDescent="0.25">
      <c r="A85" s="20" t="s">
        <v>53</v>
      </c>
      <c r="B85" s="7" t="s">
        <v>64</v>
      </c>
      <c r="C85" s="9" t="s">
        <v>17</v>
      </c>
      <c r="D85" s="21">
        <v>43391</v>
      </c>
      <c r="E85" s="19" t="s">
        <v>286</v>
      </c>
      <c r="F85" s="19" t="s">
        <v>285</v>
      </c>
      <c r="G85" s="20"/>
      <c r="H85" s="18">
        <v>42778</v>
      </c>
      <c r="I85">
        <v>-26</v>
      </c>
      <c r="J85">
        <f t="shared" ca="1" si="20"/>
        <v>43344</v>
      </c>
      <c r="K85" t="str">
        <f t="shared" ca="1" si="21"/>
        <v>9-1</v>
      </c>
      <c r="L85">
        <f t="shared" ca="1" si="22"/>
        <v>4</v>
      </c>
      <c r="M85" s="11" t="str">
        <f t="shared" ca="1" si="23"/>
        <v>Sat, Apr 14</v>
      </c>
      <c r="N85" s="11" t="s">
        <v>273</v>
      </c>
      <c r="O85" s="11" t="str">
        <f t="shared" ca="1" si="24"/>
        <v>Arizona</v>
      </c>
      <c r="P85" s="11" t="str">
        <f t="shared" ca="1" si="25"/>
        <v>L</v>
      </c>
      <c r="Q85" s="11" t="str">
        <f t="shared" ca="1" si="26"/>
        <v>9-1</v>
      </c>
      <c r="R85" s="11">
        <f t="shared" ca="1" si="27"/>
        <v>9</v>
      </c>
      <c r="S85">
        <f t="shared" ca="1" si="28"/>
        <v>4</v>
      </c>
      <c r="T85">
        <f t="shared" ca="1" si="29"/>
        <v>9</v>
      </c>
    </row>
    <row r="86" spans="1:20" ht="18" x14ac:dyDescent="0.25">
      <c r="A86" s="20"/>
      <c r="B86" s="5"/>
      <c r="C86" s="8">
        <v>43436</v>
      </c>
      <c r="D86" s="21"/>
      <c r="E86" s="19"/>
      <c r="F86" s="19"/>
      <c r="G86" s="20"/>
      <c r="H86" s="18"/>
      <c r="I86">
        <v>-26</v>
      </c>
      <c r="J86">
        <f t="shared" ca="1" si="20"/>
        <v>43283</v>
      </c>
      <c r="K86" t="str">
        <f t="shared" ca="1" si="21"/>
        <v>7-2</v>
      </c>
      <c r="L86">
        <f t="shared" ca="1" si="22"/>
        <v>4</v>
      </c>
      <c r="M86" s="11" t="str">
        <f t="shared" ca="1" si="23"/>
        <v>Sun, Apr 15</v>
      </c>
      <c r="N86" s="11" t="s">
        <v>273</v>
      </c>
      <c r="O86" s="11" t="str">
        <f t="shared" ca="1" si="24"/>
        <v>Arizona</v>
      </c>
      <c r="P86" s="11" t="str">
        <f t="shared" ca="1" si="25"/>
        <v>W</v>
      </c>
      <c r="Q86" s="11" t="str">
        <f t="shared" ca="1" si="26"/>
        <v>7-2</v>
      </c>
      <c r="R86" s="11">
        <f t="shared" ca="1" si="27"/>
        <v>9</v>
      </c>
      <c r="S86">
        <f t="shared" ca="1" si="28"/>
        <v>5</v>
      </c>
      <c r="T86">
        <f t="shared" ca="1" si="29"/>
        <v>9</v>
      </c>
    </row>
    <row r="87" spans="1:20" x14ac:dyDescent="0.25">
      <c r="A87" s="20"/>
      <c r="B87" s="3" t="s">
        <v>281</v>
      </c>
      <c r="D87" s="21"/>
      <c r="E87" s="19"/>
      <c r="F87" s="19"/>
      <c r="G87" s="20"/>
      <c r="H87" s="18"/>
      <c r="I87">
        <v>-26</v>
      </c>
      <c r="J87">
        <f t="shared" ca="1" si="20"/>
        <v>43376</v>
      </c>
      <c r="K87" t="str">
        <f t="shared" ca="1" si="21"/>
        <v>10-3</v>
      </c>
      <c r="L87">
        <f t="shared" ca="1" si="22"/>
        <v>5</v>
      </c>
      <c r="M87" s="11" t="str">
        <f t="shared" ca="1" si="23"/>
        <v>Mon, Apr 16</v>
      </c>
      <c r="N87" s="11" t="s">
        <v>273</v>
      </c>
      <c r="O87" s="11" t="str">
        <f t="shared" ca="1" si="24"/>
        <v>San Diego</v>
      </c>
      <c r="P87" s="11" t="str">
        <f t="shared" ca="1" si="25"/>
        <v>W</v>
      </c>
      <c r="Q87" s="11" t="str">
        <f t="shared" ca="1" si="26"/>
        <v>10-3</v>
      </c>
      <c r="R87" s="11">
        <f t="shared" ca="1" si="27"/>
        <v>9</v>
      </c>
      <c r="S87">
        <f t="shared" ca="1" si="28"/>
        <v>6</v>
      </c>
      <c r="T87">
        <f t="shared" ca="1" si="29"/>
        <v>9</v>
      </c>
    </row>
    <row r="88" spans="1:20" ht="18" x14ac:dyDescent="0.25">
      <c r="A88" s="20" t="s">
        <v>50</v>
      </c>
      <c r="B88" s="7" t="s">
        <v>64</v>
      </c>
      <c r="C88" s="6" t="s">
        <v>5</v>
      </c>
      <c r="D88" s="21">
        <v>43392</v>
      </c>
      <c r="E88" s="19" t="s">
        <v>284</v>
      </c>
      <c r="F88" s="19" t="s">
        <v>283</v>
      </c>
      <c r="G88" s="20"/>
      <c r="H88" s="18">
        <v>34639</v>
      </c>
      <c r="I88">
        <v>-26</v>
      </c>
      <c r="J88" t="str">
        <f t="shared" ca="1" si="20"/>
        <v>7-3 F/12</v>
      </c>
      <c r="K88" t="str">
        <f t="shared" ca="1" si="21"/>
        <v>7-3 F/12</v>
      </c>
      <c r="L88">
        <f t="shared" ca="1" si="22"/>
        <v>5</v>
      </c>
      <c r="M88" s="11" t="str">
        <f t="shared" ca="1" si="23"/>
        <v>Tue, Apr 17</v>
      </c>
      <c r="N88" s="11" t="s">
        <v>273</v>
      </c>
      <c r="O88" s="11" t="str">
        <f t="shared" ca="1" si="24"/>
        <v>San Diego</v>
      </c>
      <c r="P88" s="11" t="str">
        <f t="shared" ca="1" si="25"/>
        <v>W</v>
      </c>
      <c r="Q88" s="11" t="str">
        <f t="shared" ca="1" si="26"/>
        <v>7-3</v>
      </c>
      <c r="R88" s="11">
        <f t="shared" ca="1" si="27"/>
        <v>12</v>
      </c>
      <c r="S88">
        <f t="shared" ca="1" si="28"/>
        <v>7</v>
      </c>
      <c r="T88">
        <f t="shared" ca="1" si="29"/>
        <v>9</v>
      </c>
    </row>
    <row r="89" spans="1:20" ht="18" x14ac:dyDescent="0.25">
      <c r="A89" s="20"/>
      <c r="B89" s="5"/>
      <c r="C89" s="3" t="s">
        <v>282</v>
      </c>
      <c r="D89" s="21"/>
      <c r="E89" s="19"/>
      <c r="F89" s="19"/>
      <c r="G89" s="20"/>
      <c r="H89" s="18"/>
      <c r="I89">
        <v>-26</v>
      </c>
      <c r="J89" t="str">
        <f t="shared" ca="1" si="20"/>
        <v>13-4</v>
      </c>
      <c r="K89" t="str">
        <f t="shared" ca="1" si="21"/>
        <v>13-4</v>
      </c>
      <c r="L89">
        <f t="shared" ca="1" si="22"/>
        <v>5</v>
      </c>
      <c r="M89" s="11" t="str">
        <f t="shared" ca="1" si="23"/>
        <v>Wed, Apr 18</v>
      </c>
      <c r="N89" s="11" t="s">
        <v>273</v>
      </c>
      <c r="O89" s="11" t="str">
        <f t="shared" ca="1" si="24"/>
        <v>San Diego</v>
      </c>
      <c r="P89" s="11" t="str">
        <f t="shared" ca="1" si="25"/>
        <v>W</v>
      </c>
      <c r="Q89" s="11" t="str">
        <f t="shared" ca="1" si="26"/>
        <v>13-4</v>
      </c>
      <c r="R89" s="11">
        <f t="shared" ca="1" si="27"/>
        <v>9</v>
      </c>
      <c r="S89">
        <f t="shared" ca="1" si="28"/>
        <v>8</v>
      </c>
      <c r="T89">
        <f t="shared" ca="1" si="29"/>
        <v>9</v>
      </c>
    </row>
    <row r="90" spans="1:20" x14ac:dyDescent="0.25">
      <c r="A90" s="20"/>
      <c r="B90" s="3" t="s">
        <v>281</v>
      </c>
      <c r="D90" s="21"/>
      <c r="E90" s="19"/>
      <c r="F90" s="19"/>
      <c r="G90" s="20"/>
      <c r="H90" s="18"/>
      <c r="I90">
        <v>-26</v>
      </c>
      <c r="J90">
        <f t="shared" ca="1" si="20"/>
        <v>43222</v>
      </c>
      <c r="K90" t="str">
        <f t="shared" ca="1" si="21"/>
        <v>5-2</v>
      </c>
      <c r="L90">
        <f t="shared" ca="1" si="22"/>
        <v>4</v>
      </c>
      <c r="M90" s="11" t="str">
        <f t="shared" ca="1" si="23"/>
        <v>Fri, Apr 20</v>
      </c>
      <c r="N90" s="11" t="s">
        <v>273</v>
      </c>
      <c r="O90" s="11" t="str">
        <f t="shared" ca="1" si="24"/>
        <v>Washington</v>
      </c>
      <c r="P90" s="11" t="str">
        <f t="shared" ca="1" si="25"/>
        <v>L</v>
      </c>
      <c r="Q90" s="11" t="str">
        <f t="shared" ca="1" si="26"/>
        <v>5-2</v>
      </c>
      <c r="R90" s="11">
        <f t="shared" ca="1" si="27"/>
        <v>9</v>
      </c>
      <c r="S90">
        <f t="shared" ca="1" si="28"/>
        <v>8</v>
      </c>
      <c r="T90">
        <f t="shared" ca="1" si="29"/>
        <v>10</v>
      </c>
    </row>
    <row r="91" spans="1:20" ht="18" x14ac:dyDescent="0.25">
      <c r="A91" s="20" t="s">
        <v>45</v>
      </c>
      <c r="B91" s="7" t="s">
        <v>6</v>
      </c>
      <c r="C91" s="6" t="s">
        <v>5</v>
      </c>
      <c r="D91" s="21">
        <v>43393</v>
      </c>
      <c r="E91" s="19" t="s">
        <v>280</v>
      </c>
      <c r="F91" s="19" t="s">
        <v>279</v>
      </c>
      <c r="G91" s="20"/>
      <c r="H91" s="18">
        <v>35470</v>
      </c>
      <c r="I91">
        <v>-26</v>
      </c>
      <c r="J91">
        <f t="shared" ca="1" si="20"/>
        <v>36617</v>
      </c>
      <c r="K91" t="str">
        <f t="shared" ca="1" si="21"/>
        <v>4-1</v>
      </c>
      <c r="L91">
        <f t="shared" ca="1" si="22"/>
        <v>4</v>
      </c>
      <c r="M91" s="11" t="str">
        <f t="shared" ca="1" si="23"/>
        <v>Sat, Apr 21</v>
      </c>
      <c r="N91" s="11" t="s">
        <v>273</v>
      </c>
      <c r="O91" s="11" t="str">
        <f t="shared" ca="1" si="24"/>
        <v>Washington</v>
      </c>
      <c r="P91" s="11" t="str">
        <f t="shared" ca="1" si="25"/>
        <v>W</v>
      </c>
      <c r="Q91" s="11" t="str">
        <f t="shared" ca="1" si="26"/>
        <v>4-1</v>
      </c>
      <c r="R91" s="11">
        <f t="shared" ca="1" si="27"/>
        <v>9</v>
      </c>
      <c r="S91">
        <f t="shared" ca="1" si="28"/>
        <v>9</v>
      </c>
      <c r="T91">
        <f t="shared" ca="1" si="29"/>
        <v>10</v>
      </c>
    </row>
    <row r="92" spans="1:20" ht="18" x14ac:dyDescent="0.25">
      <c r="A92" s="20"/>
      <c r="B92" s="5"/>
      <c r="C92" s="8">
        <v>43256</v>
      </c>
      <c r="D92" s="21"/>
      <c r="E92" s="19"/>
      <c r="F92" s="19"/>
      <c r="G92" s="20"/>
      <c r="H92" s="18"/>
      <c r="I92">
        <v>-26</v>
      </c>
      <c r="J92">
        <f t="shared" ca="1" si="20"/>
        <v>43193</v>
      </c>
      <c r="K92" t="str">
        <f t="shared" ca="1" si="21"/>
        <v>4-3</v>
      </c>
      <c r="L92">
        <f t="shared" ca="1" si="22"/>
        <v>4</v>
      </c>
      <c r="M92" s="11" t="str">
        <f t="shared" ca="1" si="23"/>
        <v>Sun, Apr 22</v>
      </c>
      <c r="N92" s="11" t="s">
        <v>273</v>
      </c>
      <c r="O92" s="11" t="str">
        <f t="shared" ca="1" si="24"/>
        <v>Washington</v>
      </c>
      <c r="P92" s="11" t="str">
        <f t="shared" ca="1" si="25"/>
        <v>W</v>
      </c>
      <c r="Q92" s="11" t="str">
        <f t="shared" ca="1" si="26"/>
        <v>4-3</v>
      </c>
      <c r="R92" s="11">
        <f t="shared" ca="1" si="27"/>
        <v>9</v>
      </c>
      <c r="S92">
        <f t="shared" ca="1" si="28"/>
        <v>10</v>
      </c>
      <c r="T92">
        <f t="shared" ca="1" si="29"/>
        <v>10</v>
      </c>
    </row>
    <row r="93" spans="1:20" x14ac:dyDescent="0.25">
      <c r="A93" s="20"/>
      <c r="B93" s="3" t="s">
        <v>46</v>
      </c>
      <c r="D93" s="21"/>
      <c r="E93" s="19"/>
      <c r="F93" s="19"/>
      <c r="G93" s="20"/>
      <c r="H93" s="18"/>
      <c r="I93">
        <v>-26</v>
      </c>
      <c r="J93">
        <f t="shared" ca="1" si="20"/>
        <v>43132</v>
      </c>
      <c r="K93" t="str">
        <f t="shared" ca="1" si="21"/>
        <v>2-1</v>
      </c>
      <c r="L93">
        <f t="shared" ca="1" si="22"/>
        <v>4</v>
      </c>
      <c r="M93" s="11" t="str">
        <f t="shared" ca="1" si="23"/>
        <v>Mon, Apr 23</v>
      </c>
      <c r="N93" s="11" t="s">
        <v>273</v>
      </c>
      <c r="O93" s="11" t="str">
        <f t="shared" ca="1" si="24"/>
        <v>Miami</v>
      </c>
      <c r="P93" s="11" t="str">
        <f t="shared" ca="1" si="25"/>
        <v>W</v>
      </c>
      <c r="Q93" s="11" t="str">
        <f t="shared" ca="1" si="26"/>
        <v>2-1</v>
      </c>
      <c r="R93" s="11">
        <f t="shared" ca="1" si="27"/>
        <v>9</v>
      </c>
      <c r="S93">
        <f t="shared" ca="1" si="28"/>
        <v>11</v>
      </c>
      <c r="T93">
        <f t="shared" ca="1" si="29"/>
        <v>10</v>
      </c>
    </row>
    <row r="94" spans="1:20" x14ac:dyDescent="0.25">
      <c r="A94" s="10" t="s">
        <v>41</v>
      </c>
      <c r="B94" s="10" t="s">
        <v>40</v>
      </c>
      <c r="C94" s="10" t="s">
        <v>39</v>
      </c>
      <c r="D94" s="10" t="s">
        <v>38</v>
      </c>
      <c r="E94" s="10" t="s">
        <v>37</v>
      </c>
      <c r="F94" s="10" t="s">
        <v>36</v>
      </c>
      <c r="G94" s="10" t="s">
        <v>35</v>
      </c>
      <c r="H94" s="10" t="s">
        <v>34</v>
      </c>
      <c r="I94">
        <v>-26</v>
      </c>
      <c r="J94">
        <f t="shared" ca="1" si="20"/>
        <v>43161</v>
      </c>
      <c r="K94" t="str">
        <f t="shared" ca="1" si="21"/>
        <v>3-2</v>
      </c>
      <c r="L94">
        <f t="shared" ca="1" si="22"/>
        <v>4</v>
      </c>
      <c r="M94" s="11" t="str">
        <f t="shared" ca="1" si="23"/>
        <v>Tue, Apr 24</v>
      </c>
      <c r="N94" s="11" t="s">
        <v>273</v>
      </c>
      <c r="O94" s="11" t="str">
        <f t="shared" ca="1" si="24"/>
        <v>Miami</v>
      </c>
      <c r="P94" s="11" t="str">
        <f t="shared" ca="1" si="25"/>
        <v>L</v>
      </c>
      <c r="Q94" s="11" t="str">
        <f t="shared" ca="1" si="26"/>
        <v>3-2</v>
      </c>
      <c r="R94" s="11">
        <f t="shared" ca="1" si="27"/>
        <v>9</v>
      </c>
      <c r="S94">
        <f t="shared" ca="1" si="28"/>
        <v>11</v>
      </c>
      <c r="T94">
        <f t="shared" ca="1" si="29"/>
        <v>11</v>
      </c>
    </row>
    <row r="95" spans="1:20" ht="18" x14ac:dyDescent="0.25">
      <c r="A95" s="20" t="s">
        <v>33</v>
      </c>
      <c r="B95" s="7" t="s">
        <v>6</v>
      </c>
      <c r="C95" s="9" t="s">
        <v>17</v>
      </c>
      <c r="D95" s="21">
        <v>43424</v>
      </c>
      <c r="E95" s="19" t="s">
        <v>278</v>
      </c>
      <c r="F95" s="19" t="s">
        <v>277</v>
      </c>
      <c r="G95" s="19" t="s">
        <v>276</v>
      </c>
      <c r="H95" s="18">
        <v>36735</v>
      </c>
      <c r="I95">
        <v>-26</v>
      </c>
      <c r="J95">
        <f t="shared" ca="1" si="20"/>
        <v>43318</v>
      </c>
      <c r="K95" t="str">
        <f t="shared" ca="1" si="21"/>
        <v>8-6</v>
      </c>
      <c r="L95">
        <f t="shared" ca="1" si="22"/>
        <v>4</v>
      </c>
      <c r="M95" s="11" t="str">
        <f t="shared" ca="1" si="23"/>
        <v>Wed, Apr 25</v>
      </c>
      <c r="N95" s="11" t="s">
        <v>273</v>
      </c>
      <c r="O95" s="11" t="str">
        <f t="shared" ca="1" si="24"/>
        <v>Miami</v>
      </c>
      <c r="P95" s="11" t="str">
        <f t="shared" ca="1" si="25"/>
        <v>L</v>
      </c>
      <c r="Q95" s="11" t="str">
        <f t="shared" ca="1" si="26"/>
        <v>8-6</v>
      </c>
      <c r="R95" s="11">
        <f t="shared" ca="1" si="27"/>
        <v>9</v>
      </c>
      <c r="S95">
        <f t="shared" ca="1" si="28"/>
        <v>11</v>
      </c>
      <c r="T95">
        <f t="shared" ca="1" si="29"/>
        <v>12</v>
      </c>
    </row>
    <row r="96" spans="1:20" ht="18" x14ac:dyDescent="0.25">
      <c r="A96" s="20"/>
      <c r="B96" s="5"/>
      <c r="C96" s="8">
        <v>43161</v>
      </c>
      <c r="D96" s="21"/>
      <c r="E96" s="19"/>
      <c r="F96" s="19"/>
      <c r="G96" s="19"/>
      <c r="H96" s="18"/>
      <c r="I96">
        <v>-26</v>
      </c>
      <c r="J96">
        <f t="shared" ca="1" si="20"/>
        <v>43255</v>
      </c>
      <c r="K96" t="str">
        <f t="shared" ca="1" si="21"/>
        <v>6-4</v>
      </c>
      <c r="L96">
        <f t="shared" ca="1" si="22"/>
        <v>4</v>
      </c>
      <c r="M96" s="11" t="str">
        <f t="shared" ca="1" si="23"/>
        <v>Fri, Apr 27</v>
      </c>
      <c r="N96" s="11" t="s">
        <v>273</v>
      </c>
      <c r="O96" s="11" t="str">
        <f t="shared" ca="1" si="24"/>
        <v>San Francisco</v>
      </c>
      <c r="P96" s="11" t="str">
        <f t="shared" ca="1" si="25"/>
        <v>L</v>
      </c>
      <c r="Q96" s="11" t="str">
        <f t="shared" ca="1" si="26"/>
        <v>6-4</v>
      </c>
      <c r="R96" s="11">
        <f t="shared" ca="1" si="27"/>
        <v>9</v>
      </c>
      <c r="S96">
        <f t="shared" ca="1" si="28"/>
        <v>11</v>
      </c>
      <c r="T96">
        <f t="shared" ca="1" si="29"/>
        <v>13</v>
      </c>
    </row>
    <row r="97" spans="1:20" x14ac:dyDescent="0.25">
      <c r="A97" s="20"/>
      <c r="B97" s="3" t="s">
        <v>46</v>
      </c>
      <c r="D97" s="21"/>
      <c r="E97" s="19"/>
      <c r="F97" s="19"/>
      <c r="G97" s="19"/>
      <c r="H97" s="18"/>
      <c r="I97">
        <v>-26</v>
      </c>
      <c r="J97" t="str">
        <f t="shared" ca="1" si="20"/>
        <v>15-6</v>
      </c>
      <c r="K97" t="str">
        <f t="shared" ca="1" si="21"/>
        <v>15-6</v>
      </c>
      <c r="L97">
        <f t="shared" ca="1" si="22"/>
        <v>5</v>
      </c>
      <c r="M97" s="11" t="str">
        <f t="shared" ca="1" si="23"/>
        <v>Sat, Apr 28</v>
      </c>
      <c r="N97" s="11" t="s">
        <v>273</v>
      </c>
      <c r="O97" s="11" t="str">
        <f t="shared" ca="1" si="24"/>
        <v>San Francisco</v>
      </c>
      <c r="P97" s="11" t="str">
        <f t="shared" ca="1" si="25"/>
        <v>W</v>
      </c>
      <c r="Q97" s="11" t="str">
        <f t="shared" ca="1" si="26"/>
        <v>15-6</v>
      </c>
      <c r="R97" s="11">
        <f t="shared" ca="1" si="27"/>
        <v>9</v>
      </c>
      <c r="S97">
        <f t="shared" ca="1" si="28"/>
        <v>12</v>
      </c>
      <c r="T97">
        <f t="shared" ca="1" si="29"/>
        <v>13</v>
      </c>
    </row>
    <row r="98" spans="1:20" ht="18" x14ac:dyDescent="0.25">
      <c r="A98" s="20" t="s">
        <v>29</v>
      </c>
      <c r="B98" s="7" t="s">
        <v>6</v>
      </c>
      <c r="C98" s="6" t="s">
        <v>5</v>
      </c>
      <c r="D98" s="21">
        <v>43425</v>
      </c>
      <c r="E98" s="19" t="s">
        <v>275</v>
      </c>
      <c r="F98" s="19" t="s">
        <v>274</v>
      </c>
      <c r="G98" s="20"/>
      <c r="H98" s="18">
        <v>36475</v>
      </c>
      <c r="I98">
        <v>-26</v>
      </c>
      <c r="J98">
        <f t="shared" ref="J98:J129" ca="1" si="30">INDIRECT("C"&amp;(ROW()*3-I98+1))</f>
        <v>43315</v>
      </c>
      <c r="K98" t="str">
        <f t="shared" ref="K98:K129" ca="1" si="31">IF(ISNUMBER(J98),IF(J98=0,0,MONTH(J98)&amp;"-"&amp;DAY(J98)),J98)</f>
        <v>8-3</v>
      </c>
      <c r="L98">
        <f t="shared" ref="L98:L129" ca="1" si="32">FIND("F",K98&amp;"F")</f>
        <v>4</v>
      </c>
      <c r="M98" s="11" t="str">
        <f t="shared" ref="M98:M123" ca="1" si="33">INDIRECT("A"&amp;(ROW()*3-I98))</f>
        <v>Sat, Apr 28</v>
      </c>
      <c r="N98" s="11" t="s">
        <v>273</v>
      </c>
      <c r="O98" s="11" t="str">
        <f t="shared" ref="O98:O123" ca="1" si="34">INDIRECT("B"&amp;(ROW()*3-I98+2))</f>
        <v>San Francisco</v>
      </c>
      <c r="P98" s="11" t="str">
        <f t="shared" ref="P98:P123" ca="1" si="35">INDIRECT("C"&amp;(ROW()*3-I98+0))</f>
        <v>L</v>
      </c>
      <c r="Q98" s="11" t="str">
        <f t="shared" ref="Q98:Q123" ca="1" si="36">LEFT(K98,FIND(" ",K98&amp;" ")-1)</f>
        <v>8-3</v>
      </c>
      <c r="R98" s="11">
        <f t="shared" ref="R98:R123" ca="1" si="37">IF(L98&lt;LEN(K98),VALUE(MID(K98,L98+2,99)),9)</f>
        <v>9</v>
      </c>
      <c r="S98">
        <f t="shared" ca="1" si="28"/>
        <v>12</v>
      </c>
      <c r="T98">
        <f t="shared" ca="1" si="29"/>
        <v>14</v>
      </c>
    </row>
    <row r="99" spans="1:20" ht="18" x14ac:dyDescent="0.25">
      <c r="A99" s="20"/>
      <c r="B99" s="5"/>
      <c r="C99" s="8">
        <v>43347</v>
      </c>
      <c r="D99" s="21"/>
      <c r="E99" s="19"/>
      <c r="F99" s="19"/>
      <c r="G99" s="20"/>
      <c r="H99" s="18"/>
      <c r="I99">
        <v>-26</v>
      </c>
      <c r="J99">
        <f t="shared" ca="1" si="30"/>
        <v>43192</v>
      </c>
      <c r="K99" t="str">
        <f t="shared" ca="1" si="31"/>
        <v>4-2</v>
      </c>
      <c r="L99">
        <f t="shared" ca="1" si="32"/>
        <v>4</v>
      </c>
      <c r="M99" s="11" t="str">
        <f t="shared" ca="1" si="33"/>
        <v>Sun, Apr 29</v>
      </c>
      <c r="N99" s="11" t="s">
        <v>273</v>
      </c>
      <c r="O99" s="11" t="str">
        <f t="shared" ca="1" si="34"/>
        <v>San Francisco</v>
      </c>
      <c r="P99" s="11" t="str">
        <f t="shared" ca="1" si="35"/>
        <v>L</v>
      </c>
      <c r="Q99" s="11" t="str">
        <f t="shared" ca="1" si="36"/>
        <v>4-2</v>
      </c>
      <c r="R99" s="11">
        <f t="shared" ca="1" si="37"/>
        <v>9</v>
      </c>
      <c r="S99">
        <f t="shared" ca="1" si="28"/>
        <v>12</v>
      </c>
      <c r="T99">
        <f t="shared" ca="1" si="29"/>
        <v>15</v>
      </c>
    </row>
    <row r="100" spans="1:20" x14ac:dyDescent="0.25">
      <c r="A100" s="20"/>
      <c r="B100" s="3" t="s">
        <v>46</v>
      </c>
      <c r="D100" s="21"/>
      <c r="E100" s="19"/>
      <c r="F100" s="19"/>
      <c r="G100" s="20"/>
      <c r="H100" s="18"/>
      <c r="I100">
        <v>-26</v>
      </c>
      <c r="J100">
        <f t="shared" ca="1" si="30"/>
        <v>43317</v>
      </c>
      <c r="K100" t="str">
        <f t="shared" ca="1" si="31"/>
        <v>8-5</v>
      </c>
      <c r="L100">
        <f t="shared" ca="1" si="32"/>
        <v>4</v>
      </c>
      <c r="M100" s="11" t="str">
        <f t="shared" ca="1" si="33"/>
        <v>Mon, Apr 30</v>
      </c>
      <c r="N100" s="11" t="s">
        <v>273</v>
      </c>
      <c r="O100" s="11" t="str">
        <f t="shared" ca="1" si="34"/>
        <v>Arizona</v>
      </c>
      <c r="P100" s="11" t="str">
        <f t="shared" ca="1" si="35"/>
        <v>L</v>
      </c>
      <c r="Q100" s="11" t="str">
        <f t="shared" ca="1" si="36"/>
        <v>8-5</v>
      </c>
      <c r="R100" s="11">
        <f t="shared" ca="1" si="37"/>
        <v>9</v>
      </c>
      <c r="S100">
        <f t="shared" ca="1" si="28"/>
        <v>12</v>
      </c>
      <c r="T100">
        <f t="shared" ca="1" si="29"/>
        <v>16</v>
      </c>
    </row>
    <row r="101" spans="1:20" ht="18" x14ac:dyDescent="0.25">
      <c r="A101" s="20" t="s">
        <v>18</v>
      </c>
      <c r="B101" s="7" t="s">
        <v>64</v>
      </c>
      <c r="C101" s="6" t="s">
        <v>5</v>
      </c>
      <c r="D101" s="21">
        <v>43426</v>
      </c>
      <c r="E101" s="19" t="s">
        <v>15</v>
      </c>
      <c r="F101" s="19" t="s">
        <v>14</v>
      </c>
      <c r="G101" s="20"/>
      <c r="H101" s="20" t="s">
        <v>13</v>
      </c>
      <c r="I101">
        <v>-27</v>
      </c>
      <c r="J101">
        <f t="shared" ca="1" si="30"/>
        <v>43193</v>
      </c>
      <c r="K101" t="str">
        <f t="shared" ca="1" si="31"/>
        <v>4-3</v>
      </c>
      <c r="L101">
        <f t="shared" ca="1" si="32"/>
        <v>4</v>
      </c>
      <c r="M101" s="11" t="str">
        <f t="shared" ca="1" si="33"/>
        <v>Tue, May 1</v>
      </c>
      <c r="N101" s="11" t="s">
        <v>273</v>
      </c>
      <c r="O101" s="11" t="str">
        <f t="shared" ca="1" si="34"/>
        <v>Arizona</v>
      </c>
      <c r="P101" s="11" t="str">
        <f t="shared" ca="1" si="35"/>
        <v>L</v>
      </c>
      <c r="Q101" s="11" t="str">
        <f t="shared" ca="1" si="36"/>
        <v>4-3</v>
      </c>
      <c r="R101" s="11">
        <f t="shared" ca="1" si="37"/>
        <v>9</v>
      </c>
      <c r="S101">
        <f t="shared" ca="1" si="28"/>
        <v>12</v>
      </c>
      <c r="T101">
        <f t="shared" ca="1" si="29"/>
        <v>17</v>
      </c>
    </row>
    <row r="102" spans="1:20" ht="18" x14ac:dyDescent="0.25">
      <c r="A102" s="20"/>
      <c r="B102" s="5"/>
      <c r="C102" s="4">
        <v>36617</v>
      </c>
      <c r="D102" s="21"/>
      <c r="E102" s="19"/>
      <c r="F102" s="19"/>
      <c r="G102" s="20"/>
      <c r="H102" s="20"/>
      <c r="I102">
        <v>-27</v>
      </c>
      <c r="J102">
        <f t="shared" ca="1" si="30"/>
        <v>43132</v>
      </c>
      <c r="K102" t="str">
        <f t="shared" ca="1" si="31"/>
        <v>2-1</v>
      </c>
      <c r="L102">
        <f t="shared" ca="1" si="32"/>
        <v>4</v>
      </c>
      <c r="M102" s="11" t="str">
        <f t="shared" ca="1" si="33"/>
        <v>Wed, May 2</v>
      </c>
      <c r="N102" s="11" t="s">
        <v>273</v>
      </c>
      <c r="O102" s="11" t="str">
        <f t="shared" ca="1" si="34"/>
        <v>Arizona</v>
      </c>
      <c r="P102" s="11" t="str">
        <f t="shared" ca="1" si="35"/>
        <v>W</v>
      </c>
      <c r="Q102" s="11" t="str">
        <f t="shared" ca="1" si="36"/>
        <v>2-1</v>
      </c>
      <c r="R102" s="11">
        <f t="shared" ca="1" si="37"/>
        <v>9</v>
      </c>
      <c r="S102">
        <f t="shared" ca="1" si="28"/>
        <v>13</v>
      </c>
      <c r="T102">
        <f t="shared" ca="1" si="29"/>
        <v>17</v>
      </c>
    </row>
    <row r="103" spans="1:20" x14ac:dyDescent="0.25">
      <c r="A103" s="20"/>
      <c r="B103" s="3" t="s">
        <v>271</v>
      </c>
      <c r="D103" s="21"/>
      <c r="E103" s="19"/>
      <c r="F103" s="19"/>
      <c r="G103" s="20"/>
      <c r="H103" s="20"/>
      <c r="I103">
        <v>-27</v>
      </c>
      <c r="J103">
        <f t="shared" ca="1" si="30"/>
        <v>43222</v>
      </c>
      <c r="K103" t="str">
        <f t="shared" ca="1" si="31"/>
        <v>5-2</v>
      </c>
      <c r="L103">
        <f t="shared" ca="1" si="32"/>
        <v>4</v>
      </c>
      <c r="M103" s="11" t="str">
        <f t="shared" ca="1" si="33"/>
        <v>Thu, May 3</v>
      </c>
      <c r="N103" s="11" t="s">
        <v>273</v>
      </c>
      <c r="O103" s="11" t="str">
        <f t="shared" ca="1" si="34"/>
        <v>Arizona</v>
      </c>
      <c r="P103" s="11" t="str">
        <f t="shared" ca="1" si="35"/>
        <v>W</v>
      </c>
      <c r="Q103" s="11" t="str">
        <f t="shared" ca="1" si="36"/>
        <v>5-2</v>
      </c>
      <c r="R103" s="11">
        <f t="shared" ca="1" si="37"/>
        <v>9</v>
      </c>
      <c r="S103">
        <f t="shared" ca="1" si="28"/>
        <v>14</v>
      </c>
      <c r="T103">
        <f t="shared" ca="1" si="29"/>
        <v>17</v>
      </c>
    </row>
    <row r="104" spans="1:20" ht="18" x14ac:dyDescent="0.25">
      <c r="A104" s="20" t="s">
        <v>12</v>
      </c>
      <c r="B104" s="7" t="s">
        <v>64</v>
      </c>
      <c r="C104" s="9" t="s">
        <v>17</v>
      </c>
      <c r="D104" s="21">
        <v>43456</v>
      </c>
      <c r="E104" s="19" t="s">
        <v>10</v>
      </c>
      <c r="F104" s="19" t="s">
        <v>9</v>
      </c>
      <c r="G104" s="19" t="s">
        <v>8</v>
      </c>
      <c r="H104" s="18">
        <v>21791</v>
      </c>
      <c r="I104">
        <v>-27</v>
      </c>
      <c r="J104">
        <f t="shared" ca="1" si="30"/>
        <v>36617</v>
      </c>
      <c r="K104" t="str">
        <f t="shared" ca="1" si="31"/>
        <v>4-1</v>
      </c>
      <c r="L104">
        <f t="shared" ca="1" si="32"/>
        <v>4</v>
      </c>
      <c r="M104" s="11" t="str">
        <f t="shared" ca="1" si="33"/>
        <v>Fri, May 4</v>
      </c>
      <c r="N104" s="11" t="s">
        <v>273</v>
      </c>
      <c r="O104" s="11" t="str">
        <f t="shared" ca="1" si="34"/>
        <v>San Diego</v>
      </c>
      <c r="P104" s="11" t="str">
        <f t="shared" ca="1" si="35"/>
        <v>W</v>
      </c>
      <c r="Q104" s="11" t="str">
        <f t="shared" ca="1" si="36"/>
        <v>4-1</v>
      </c>
      <c r="R104" s="11">
        <f t="shared" ca="1" si="37"/>
        <v>9</v>
      </c>
      <c r="S104">
        <f t="shared" ca="1" si="28"/>
        <v>15</v>
      </c>
      <c r="T104">
        <f t="shared" ca="1" si="29"/>
        <v>17</v>
      </c>
    </row>
    <row r="105" spans="1:20" ht="18" x14ac:dyDescent="0.25">
      <c r="A105" s="20"/>
      <c r="B105" s="5"/>
      <c r="C105" s="8">
        <v>43285</v>
      </c>
      <c r="D105" s="21"/>
      <c r="E105" s="19"/>
      <c r="F105" s="19"/>
      <c r="G105" s="19"/>
      <c r="H105" s="18"/>
      <c r="I105">
        <v>-27</v>
      </c>
      <c r="J105">
        <f t="shared" ca="1" si="30"/>
        <v>43285</v>
      </c>
      <c r="K105" t="str">
        <f t="shared" ca="1" si="31"/>
        <v>7-4</v>
      </c>
      <c r="L105">
        <f t="shared" ca="1" si="32"/>
        <v>4</v>
      </c>
      <c r="M105" s="11" t="str">
        <f t="shared" ca="1" si="33"/>
        <v>Sat, May 5</v>
      </c>
      <c r="N105" s="11" t="s">
        <v>273</v>
      </c>
      <c r="O105" s="11" t="str">
        <f t="shared" ca="1" si="34"/>
        <v>San Diego</v>
      </c>
      <c r="P105" s="11" t="str">
        <f t="shared" ca="1" si="35"/>
        <v>L</v>
      </c>
      <c r="Q105" s="11" t="str">
        <f t="shared" ca="1" si="36"/>
        <v>7-4</v>
      </c>
      <c r="R105" s="11">
        <f t="shared" ca="1" si="37"/>
        <v>9</v>
      </c>
      <c r="S105">
        <f t="shared" ref="S105:S123" ca="1" si="38">IF(P105="W",S104+1,S104)</f>
        <v>15</v>
      </c>
      <c r="T105">
        <f t="shared" ref="T105:T123" ca="1" si="39">IF(P105="L",T104+1,T104)</f>
        <v>18</v>
      </c>
    </row>
    <row r="106" spans="1:20" x14ac:dyDescent="0.25">
      <c r="A106" s="20"/>
      <c r="B106" s="3" t="s">
        <v>271</v>
      </c>
      <c r="D106" s="21"/>
      <c r="E106" s="19"/>
      <c r="F106" s="19"/>
      <c r="G106" s="19"/>
      <c r="H106" s="18"/>
      <c r="I106">
        <v>-27</v>
      </c>
      <c r="J106">
        <f t="shared" ca="1" si="30"/>
        <v>36586</v>
      </c>
      <c r="K106" t="str">
        <f t="shared" ca="1" si="31"/>
        <v>3-1</v>
      </c>
      <c r="L106">
        <f t="shared" ca="1" si="32"/>
        <v>4</v>
      </c>
      <c r="M106" s="11" t="str">
        <f t="shared" ca="1" si="33"/>
        <v>Sun, May 6</v>
      </c>
      <c r="N106" s="11" t="s">
        <v>273</v>
      </c>
      <c r="O106" s="11" t="str">
        <f t="shared" ca="1" si="34"/>
        <v>San Diego</v>
      </c>
      <c r="P106" s="11" t="str">
        <f t="shared" ca="1" si="35"/>
        <v>L</v>
      </c>
      <c r="Q106" s="11" t="str">
        <f t="shared" ca="1" si="36"/>
        <v>3-1</v>
      </c>
      <c r="R106" s="11">
        <f t="shared" ca="1" si="37"/>
        <v>9</v>
      </c>
      <c r="S106">
        <f t="shared" ca="1" si="38"/>
        <v>15</v>
      </c>
      <c r="T106">
        <f t="shared" ca="1" si="39"/>
        <v>19</v>
      </c>
    </row>
    <row r="107" spans="1:20" ht="18" x14ac:dyDescent="0.25">
      <c r="A107" s="20" t="s">
        <v>7</v>
      </c>
      <c r="B107" s="7" t="s">
        <v>64</v>
      </c>
      <c r="C107" s="9" t="s">
        <v>17</v>
      </c>
      <c r="D107" s="20" t="s">
        <v>272</v>
      </c>
      <c r="E107" s="19" t="s">
        <v>3</v>
      </c>
      <c r="F107" s="19" t="s">
        <v>2</v>
      </c>
      <c r="G107" s="19" t="s">
        <v>1</v>
      </c>
      <c r="H107" s="18">
        <v>21789</v>
      </c>
      <c r="I107">
        <v>-27</v>
      </c>
      <c r="J107">
        <f t="shared" ca="1" si="30"/>
        <v>0</v>
      </c>
      <c r="K107">
        <f t="shared" ca="1" si="31"/>
        <v>0</v>
      </c>
      <c r="L107">
        <f t="shared" ca="1" si="32"/>
        <v>2</v>
      </c>
      <c r="M107">
        <f t="shared" ca="1" si="33"/>
        <v>0</v>
      </c>
      <c r="N107"/>
      <c r="O107">
        <f t="shared" ca="1" si="34"/>
        <v>0</v>
      </c>
      <c r="P107">
        <f t="shared" ca="1" si="35"/>
        <v>0</v>
      </c>
      <c r="Q107" t="str">
        <f t="shared" ca="1" si="36"/>
        <v>0</v>
      </c>
      <c r="R107">
        <f t="shared" ca="1" si="37"/>
        <v>9</v>
      </c>
      <c r="S107">
        <f t="shared" ca="1" si="38"/>
        <v>15</v>
      </c>
      <c r="T107">
        <f t="shared" ca="1" si="39"/>
        <v>19</v>
      </c>
    </row>
    <row r="108" spans="1:20" ht="18" x14ac:dyDescent="0.25">
      <c r="A108" s="20"/>
      <c r="B108" s="5"/>
      <c r="C108" s="4">
        <v>36586</v>
      </c>
      <c r="D108" s="20"/>
      <c r="E108" s="19"/>
      <c r="F108" s="19"/>
      <c r="G108" s="19"/>
      <c r="H108" s="18"/>
      <c r="I108">
        <v>-27</v>
      </c>
      <c r="J108">
        <f t="shared" ca="1" si="30"/>
        <v>0</v>
      </c>
      <c r="K108">
        <f t="shared" ca="1" si="31"/>
        <v>0</v>
      </c>
      <c r="L108">
        <f t="shared" ca="1" si="32"/>
        <v>2</v>
      </c>
      <c r="M108">
        <f t="shared" ca="1" si="33"/>
        <v>0</v>
      </c>
      <c r="N108"/>
      <c r="O108">
        <f t="shared" ca="1" si="34"/>
        <v>0</v>
      </c>
      <c r="P108">
        <f t="shared" ca="1" si="35"/>
        <v>0</v>
      </c>
      <c r="Q108" t="str">
        <f t="shared" ca="1" si="36"/>
        <v>0</v>
      </c>
      <c r="R108">
        <f t="shared" ca="1" si="37"/>
        <v>9</v>
      </c>
      <c r="S108">
        <f t="shared" ca="1" si="38"/>
        <v>15</v>
      </c>
      <c r="T108">
        <f t="shared" ca="1" si="39"/>
        <v>19</v>
      </c>
    </row>
    <row r="109" spans="1:20" x14ac:dyDescent="0.25">
      <c r="A109" s="20"/>
      <c r="B109" s="3" t="s">
        <v>271</v>
      </c>
      <c r="D109" s="20"/>
      <c r="E109" s="19"/>
      <c r="F109" s="19"/>
      <c r="G109" s="19"/>
      <c r="H109" s="18"/>
      <c r="I109">
        <v>-27</v>
      </c>
      <c r="J109">
        <f t="shared" ca="1" si="30"/>
        <v>0</v>
      </c>
      <c r="K109">
        <f t="shared" ca="1" si="31"/>
        <v>0</v>
      </c>
      <c r="L109">
        <f t="shared" ca="1" si="32"/>
        <v>2</v>
      </c>
      <c r="M109">
        <f t="shared" ca="1" si="33"/>
        <v>0</v>
      </c>
      <c r="N109"/>
      <c r="O109">
        <f t="shared" ca="1" si="34"/>
        <v>0</v>
      </c>
      <c r="P109">
        <f t="shared" ca="1" si="35"/>
        <v>0</v>
      </c>
      <c r="Q109" t="str">
        <f t="shared" ca="1" si="36"/>
        <v>0</v>
      </c>
      <c r="R109">
        <f t="shared" ca="1" si="37"/>
        <v>9</v>
      </c>
      <c r="S109">
        <f t="shared" ca="1" si="38"/>
        <v>15</v>
      </c>
      <c r="T109">
        <f t="shared" ca="1" si="39"/>
        <v>19</v>
      </c>
    </row>
    <row r="110" spans="1:20" x14ac:dyDescent="0.25">
      <c r="I110">
        <v>-27</v>
      </c>
      <c r="J110">
        <f t="shared" ca="1" si="30"/>
        <v>0</v>
      </c>
      <c r="K110">
        <f t="shared" ca="1" si="31"/>
        <v>0</v>
      </c>
      <c r="L110">
        <f t="shared" ca="1" si="32"/>
        <v>2</v>
      </c>
      <c r="M110">
        <f t="shared" ca="1" si="33"/>
        <v>0</v>
      </c>
      <c r="N110"/>
      <c r="O110">
        <f t="shared" ca="1" si="34"/>
        <v>0</v>
      </c>
      <c r="P110">
        <f t="shared" ca="1" si="35"/>
        <v>0</v>
      </c>
      <c r="Q110" t="str">
        <f t="shared" ca="1" si="36"/>
        <v>0</v>
      </c>
      <c r="R110">
        <f t="shared" ca="1" si="37"/>
        <v>9</v>
      </c>
      <c r="S110">
        <f t="shared" ca="1" si="38"/>
        <v>15</v>
      </c>
      <c r="T110">
        <f t="shared" ca="1" si="39"/>
        <v>19</v>
      </c>
    </row>
    <row r="111" spans="1:20" x14ac:dyDescent="0.25">
      <c r="I111">
        <v>-27</v>
      </c>
      <c r="J111">
        <f t="shared" ca="1" si="30"/>
        <v>0</v>
      </c>
      <c r="K111">
        <f t="shared" ca="1" si="31"/>
        <v>0</v>
      </c>
      <c r="L111">
        <f t="shared" ca="1" si="32"/>
        <v>2</v>
      </c>
      <c r="M111">
        <f t="shared" ca="1" si="33"/>
        <v>0</v>
      </c>
      <c r="N111"/>
      <c r="O111">
        <f t="shared" ca="1" si="34"/>
        <v>0</v>
      </c>
      <c r="P111">
        <f t="shared" ca="1" si="35"/>
        <v>0</v>
      </c>
      <c r="Q111" t="str">
        <f t="shared" ca="1" si="36"/>
        <v>0</v>
      </c>
      <c r="R111">
        <f t="shared" ca="1" si="37"/>
        <v>9</v>
      </c>
      <c r="S111">
        <f t="shared" ca="1" si="38"/>
        <v>15</v>
      </c>
      <c r="T111">
        <f t="shared" ca="1" si="39"/>
        <v>19</v>
      </c>
    </row>
    <row r="112" spans="1:20" x14ac:dyDescent="0.25">
      <c r="I112">
        <v>-27</v>
      </c>
      <c r="J112">
        <f t="shared" ca="1" si="30"/>
        <v>0</v>
      </c>
      <c r="K112">
        <f t="shared" ca="1" si="31"/>
        <v>0</v>
      </c>
      <c r="L112">
        <f t="shared" ca="1" si="32"/>
        <v>2</v>
      </c>
      <c r="M112">
        <f t="shared" ca="1" si="33"/>
        <v>0</v>
      </c>
      <c r="N112"/>
      <c r="O112">
        <f t="shared" ca="1" si="34"/>
        <v>0</v>
      </c>
      <c r="P112">
        <f t="shared" ca="1" si="35"/>
        <v>0</v>
      </c>
      <c r="Q112" t="str">
        <f t="shared" ca="1" si="36"/>
        <v>0</v>
      </c>
      <c r="R112">
        <f t="shared" ca="1" si="37"/>
        <v>9</v>
      </c>
      <c r="S112">
        <f t="shared" ca="1" si="38"/>
        <v>15</v>
      </c>
      <c r="T112">
        <f t="shared" ca="1" si="39"/>
        <v>19</v>
      </c>
    </row>
    <row r="113" spans="1:20" x14ac:dyDescent="0.25">
      <c r="I113">
        <v>-27</v>
      </c>
      <c r="J113">
        <f t="shared" ca="1" si="30"/>
        <v>0</v>
      </c>
      <c r="K113">
        <f t="shared" ca="1" si="31"/>
        <v>0</v>
      </c>
      <c r="L113">
        <f t="shared" ca="1" si="32"/>
        <v>2</v>
      </c>
      <c r="M113">
        <f t="shared" ca="1" si="33"/>
        <v>0</v>
      </c>
      <c r="N113"/>
      <c r="O113">
        <f t="shared" ca="1" si="34"/>
        <v>0</v>
      </c>
      <c r="P113">
        <f t="shared" ca="1" si="35"/>
        <v>0</v>
      </c>
      <c r="Q113" t="str">
        <f t="shared" ca="1" si="36"/>
        <v>0</v>
      </c>
      <c r="R113">
        <f t="shared" ca="1" si="37"/>
        <v>9</v>
      </c>
      <c r="S113">
        <f t="shared" ca="1" si="38"/>
        <v>15</v>
      </c>
      <c r="T113">
        <f t="shared" ca="1" si="39"/>
        <v>19</v>
      </c>
    </row>
    <row r="114" spans="1:20" x14ac:dyDescent="0.25">
      <c r="I114">
        <v>-27</v>
      </c>
      <c r="J114">
        <f t="shared" ca="1" si="30"/>
        <v>0</v>
      </c>
      <c r="K114">
        <f t="shared" ca="1" si="31"/>
        <v>0</v>
      </c>
      <c r="L114">
        <f t="shared" ca="1" si="32"/>
        <v>2</v>
      </c>
      <c r="M114">
        <f t="shared" ca="1" si="33"/>
        <v>0</v>
      </c>
      <c r="N114"/>
      <c r="O114">
        <f t="shared" ca="1" si="34"/>
        <v>0</v>
      </c>
      <c r="P114">
        <f t="shared" ca="1" si="35"/>
        <v>0</v>
      </c>
      <c r="Q114" t="str">
        <f t="shared" ca="1" si="36"/>
        <v>0</v>
      </c>
      <c r="R114">
        <f t="shared" ca="1" si="37"/>
        <v>9</v>
      </c>
      <c r="S114">
        <f t="shared" ca="1" si="38"/>
        <v>15</v>
      </c>
      <c r="T114">
        <f t="shared" ca="1" si="39"/>
        <v>19</v>
      </c>
    </row>
    <row r="115" spans="1:20" x14ac:dyDescent="0.25">
      <c r="I115">
        <v>-27</v>
      </c>
      <c r="J115">
        <f t="shared" ca="1" si="30"/>
        <v>0</v>
      </c>
      <c r="K115">
        <f t="shared" ca="1" si="31"/>
        <v>0</v>
      </c>
      <c r="L115">
        <f t="shared" ca="1" si="32"/>
        <v>2</v>
      </c>
      <c r="M115" s="1">
        <f t="shared" ca="1" si="33"/>
        <v>0</v>
      </c>
      <c r="O115" s="1">
        <f t="shared" ca="1" si="34"/>
        <v>0</v>
      </c>
      <c r="P115" s="1">
        <f t="shared" ca="1" si="35"/>
        <v>0</v>
      </c>
      <c r="Q115" s="1" t="str">
        <f t="shared" ca="1" si="36"/>
        <v>0</v>
      </c>
      <c r="R115" s="1">
        <f t="shared" ca="1" si="37"/>
        <v>9</v>
      </c>
      <c r="S115">
        <f t="shared" ca="1" si="38"/>
        <v>15</v>
      </c>
      <c r="T115">
        <f t="shared" ca="1" si="39"/>
        <v>19</v>
      </c>
    </row>
    <row r="116" spans="1:20" x14ac:dyDescent="0.25">
      <c r="I116">
        <v>-27</v>
      </c>
      <c r="J116">
        <f t="shared" ca="1" si="30"/>
        <v>0</v>
      </c>
      <c r="K116">
        <f t="shared" ca="1" si="31"/>
        <v>0</v>
      </c>
      <c r="L116">
        <f t="shared" ca="1" si="32"/>
        <v>2</v>
      </c>
      <c r="M116" s="1">
        <f t="shared" ca="1" si="33"/>
        <v>0</v>
      </c>
      <c r="O116" s="1">
        <f t="shared" ca="1" si="34"/>
        <v>0</v>
      </c>
      <c r="P116" s="1">
        <f t="shared" ca="1" si="35"/>
        <v>0</v>
      </c>
      <c r="Q116" s="1" t="str">
        <f t="shared" ca="1" si="36"/>
        <v>0</v>
      </c>
      <c r="R116" s="1">
        <f t="shared" ca="1" si="37"/>
        <v>9</v>
      </c>
      <c r="S116">
        <f t="shared" ca="1" si="38"/>
        <v>15</v>
      </c>
      <c r="T116">
        <f t="shared" ca="1" si="39"/>
        <v>19</v>
      </c>
    </row>
    <row r="117" spans="1:20" x14ac:dyDescent="0.25">
      <c r="I117">
        <v>-27</v>
      </c>
      <c r="J117">
        <f t="shared" ca="1" si="30"/>
        <v>0</v>
      </c>
      <c r="K117">
        <f t="shared" ca="1" si="31"/>
        <v>0</v>
      </c>
      <c r="L117">
        <f t="shared" ca="1" si="32"/>
        <v>2</v>
      </c>
      <c r="M117" s="1">
        <f t="shared" ca="1" si="33"/>
        <v>0</v>
      </c>
      <c r="O117" s="1">
        <f t="shared" ca="1" si="34"/>
        <v>0</v>
      </c>
      <c r="P117" s="1">
        <f t="shared" ca="1" si="35"/>
        <v>0</v>
      </c>
      <c r="Q117" s="1" t="str">
        <f t="shared" ca="1" si="36"/>
        <v>0</v>
      </c>
      <c r="R117" s="1">
        <f t="shared" ca="1" si="37"/>
        <v>9</v>
      </c>
      <c r="S117">
        <f t="shared" ca="1" si="38"/>
        <v>15</v>
      </c>
      <c r="T117">
        <f t="shared" ca="1" si="39"/>
        <v>19</v>
      </c>
    </row>
    <row r="118" spans="1:20" x14ac:dyDescent="0.25">
      <c r="I118">
        <v>-27</v>
      </c>
      <c r="J118">
        <f t="shared" ca="1" si="30"/>
        <v>0</v>
      </c>
      <c r="K118">
        <f t="shared" ca="1" si="31"/>
        <v>0</v>
      </c>
      <c r="L118">
        <f t="shared" ca="1" si="32"/>
        <v>2</v>
      </c>
      <c r="M118" s="1">
        <f t="shared" ca="1" si="33"/>
        <v>0</v>
      </c>
      <c r="O118" s="1">
        <f t="shared" ca="1" si="34"/>
        <v>0</v>
      </c>
      <c r="P118" s="1">
        <f t="shared" ca="1" si="35"/>
        <v>0</v>
      </c>
      <c r="Q118" s="1" t="str">
        <f t="shared" ca="1" si="36"/>
        <v>0</v>
      </c>
      <c r="R118" s="1">
        <f t="shared" ca="1" si="37"/>
        <v>9</v>
      </c>
      <c r="S118">
        <f t="shared" ca="1" si="38"/>
        <v>15</v>
      </c>
      <c r="T118">
        <f t="shared" ca="1" si="39"/>
        <v>19</v>
      </c>
    </row>
    <row r="119" spans="1:20" x14ac:dyDescent="0.25">
      <c r="I119">
        <v>-27</v>
      </c>
      <c r="J119">
        <f t="shared" ca="1" si="30"/>
        <v>0</v>
      </c>
      <c r="K119">
        <f t="shared" ca="1" si="31"/>
        <v>0</v>
      </c>
      <c r="L119">
        <f t="shared" ca="1" si="32"/>
        <v>2</v>
      </c>
      <c r="M119" s="1">
        <f t="shared" ca="1" si="33"/>
        <v>0</v>
      </c>
      <c r="O119" s="1">
        <f t="shared" ca="1" si="34"/>
        <v>0</v>
      </c>
      <c r="P119" s="1">
        <f t="shared" ca="1" si="35"/>
        <v>0</v>
      </c>
      <c r="Q119" s="1" t="str">
        <f t="shared" ca="1" si="36"/>
        <v>0</v>
      </c>
      <c r="R119" s="1">
        <f t="shared" ca="1" si="37"/>
        <v>9</v>
      </c>
      <c r="S119">
        <f t="shared" ca="1" si="38"/>
        <v>15</v>
      </c>
      <c r="T119">
        <f t="shared" ca="1" si="39"/>
        <v>19</v>
      </c>
    </row>
    <row r="120" spans="1:20" x14ac:dyDescent="0.25">
      <c r="A120" s="10" t="s">
        <v>155</v>
      </c>
      <c r="B120" s="10" t="s">
        <v>40</v>
      </c>
      <c r="C120" s="10" t="s">
        <v>39</v>
      </c>
      <c r="D120" s="10" t="s">
        <v>38</v>
      </c>
      <c r="E120" s="10" t="s">
        <v>37</v>
      </c>
      <c r="F120" s="10" t="s">
        <v>36</v>
      </c>
      <c r="G120" s="10" t="s">
        <v>35</v>
      </c>
      <c r="H120" s="10" t="s">
        <v>34</v>
      </c>
      <c r="I120">
        <v>-27</v>
      </c>
      <c r="J120">
        <f t="shared" ca="1" si="30"/>
        <v>0</v>
      </c>
      <c r="K120">
        <f t="shared" ca="1" si="31"/>
        <v>0</v>
      </c>
      <c r="L120">
        <f t="shared" ca="1" si="32"/>
        <v>2</v>
      </c>
      <c r="M120" s="1">
        <f t="shared" ca="1" si="33"/>
        <v>0</v>
      </c>
      <c r="O120" s="1">
        <f t="shared" ca="1" si="34"/>
        <v>0</v>
      </c>
      <c r="P120" s="1">
        <f t="shared" ca="1" si="35"/>
        <v>0</v>
      </c>
      <c r="Q120" s="1" t="str">
        <f t="shared" ca="1" si="36"/>
        <v>0</v>
      </c>
      <c r="R120" s="1">
        <f t="shared" ca="1" si="37"/>
        <v>9</v>
      </c>
      <c r="S120">
        <f t="shared" ca="1" si="38"/>
        <v>15</v>
      </c>
      <c r="T120">
        <f t="shared" ca="1" si="39"/>
        <v>19</v>
      </c>
    </row>
    <row r="121" spans="1:20" ht="18" x14ac:dyDescent="0.25">
      <c r="A121" s="20" t="s">
        <v>154</v>
      </c>
      <c r="B121" s="7" t="s">
        <v>6</v>
      </c>
      <c r="C121" s="6" t="s">
        <v>5</v>
      </c>
      <c r="D121" s="20" t="s">
        <v>153</v>
      </c>
      <c r="E121" s="19" t="s">
        <v>270</v>
      </c>
      <c r="F121" s="19" t="s">
        <v>259</v>
      </c>
      <c r="G121" s="20"/>
      <c r="H121" s="18">
        <v>27764</v>
      </c>
      <c r="I121">
        <v>-27</v>
      </c>
      <c r="J121">
        <f t="shared" ca="1" si="30"/>
        <v>0</v>
      </c>
      <c r="K121">
        <f t="shared" ca="1" si="31"/>
        <v>0</v>
      </c>
      <c r="L121">
        <f t="shared" ca="1" si="32"/>
        <v>2</v>
      </c>
      <c r="M121" s="1">
        <f t="shared" ca="1" si="33"/>
        <v>0</v>
      </c>
      <c r="O121" s="1">
        <f t="shared" ca="1" si="34"/>
        <v>0</v>
      </c>
      <c r="P121" s="1">
        <f t="shared" ca="1" si="35"/>
        <v>0</v>
      </c>
      <c r="Q121" s="1" t="str">
        <f t="shared" ca="1" si="36"/>
        <v>0</v>
      </c>
      <c r="R121" s="1">
        <f t="shared" ca="1" si="37"/>
        <v>9</v>
      </c>
      <c r="S121">
        <f t="shared" ca="1" si="38"/>
        <v>15</v>
      </c>
      <c r="T121">
        <f t="shared" ca="1" si="39"/>
        <v>19</v>
      </c>
    </row>
    <row r="122" spans="1:20" ht="18" x14ac:dyDescent="0.25">
      <c r="A122" s="20"/>
      <c r="B122" s="5"/>
      <c r="C122" s="3" t="s">
        <v>269</v>
      </c>
      <c r="D122" s="20"/>
      <c r="E122" s="19"/>
      <c r="F122" s="19"/>
      <c r="G122" s="20"/>
      <c r="H122" s="18"/>
      <c r="I122">
        <v>-27</v>
      </c>
      <c r="J122">
        <f t="shared" ca="1" si="30"/>
        <v>0</v>
      </c>
      <c r="K122">
        <f t="shared" ca="1" si="31"/>
        <v>0</v>
      </c>
      <c r="L122">
        <f t="shared" ca="1" si="32"/>
        <v>2</v>
      </c>
      <c r="M122" s="1">
        <f t="shared" ca="1" si="33"/>
        <v>0</v>
      </c>
      <c r="O122" s="1">
        <f t="shared" ca="1" si="34"/>
        <v>0</v>
      </c>
      <c r="P122" s="1">
        <f t="shared" ca="1" si="35"/>
        <v>0</v>
      </c>
      <c r="Q122" s="1" t="str">
        <f t="shared" ca="1" si="36"/>
        <v>0</v>
      </c>
      <c r="R122" s="1">
        <f t="shared" ca="1" si="37"/>
        <v>9</v>
      </c>
      <c r="S122">
        <f t="shared" ca="1" si="38"/>
        <v>15</v>
      </c>
      <c r="T122">
        <f t="shared" ca="1" si="39"/>
        <v>19</v>
      </c>
    </row>
    <row r="123" spans="1:20" x14ac:dyDescent="0.25">
      <c r="A123" s="20"/>
      <c r="B123" s="3" t="s">
        <v>107</v>
      </c>
      <c r="D123" s="20"/>
      <c r="E123" s="19"/>
      <c r="F123" s="19"/>
      <c r="G123" s="20"/>
      <c r="H123" s="18"/>
      <c r="I123">
        <v>-27</v>
      </c>
      <c r="J123">
        <f t="shared" ca="1" si="30"/>
        <v>0</v>
      </c>
      <c r="K123">
        <f t="shared" ca="1" si="31"/>
        <v>0</v>
      </c>
      <c r="L123">
        <f t="shared" ca="1" si="32"/>
        <v>2</v>
      </c>
      <c r="M123" s="1">
        <f t="shared" ca="1" si="33"/>
        <v>0</v>
      </c>
      <c r="O123" s="1">
        <f t="shared" ca="1" si="34"/>
        <v>0</v>
      </c>
      <c r="P123" s="1">
        <f t="shared" ca="1" si="35"/>
        <v>0</v>
      </c>
      <c r="Q123" s="1" t="str">
        <f t="shared" ca="1" si="36"/>
        <v>0</v>
      </c>
      <c r="R123" s="1">
        <f t="shared" ca="1" si="37"/>
        <v>9</v>
      </c>
      <c r="S123">
        <f t="shared" ca="1" si="38"/>
        <v>15</v>
      </c>
      <c r="T123">
        <f t="shared" ca="1" si="39"/>
        <v>19</v>
      </c>
    </row>
    <row r="124" spans="1:20" ht="18" x14ac:dyDescent="0.25">
      <c r="A124" s="20" t="s">
        <v>149</v>
      </c>
      <c r="B124" s="7" t="s">
        <v>6</v>
      </c>
      <c r="C124" s="9" t="s">
        <v>17</v>
      </c>
      <c r="D124" s="21">
        <v>43101</v>
      </c>
      <c r="E124" s="19" t="s">
        <v>268</v>
      </c>
      <c r="F124" s="19" t="s">
        <v>267</v>
      </c>
      <c r="G124" s="19" t="s">
        <v>266</v>
      </c>
      <c r="H124" s="18">
        <v>27665</v>
      </c>
    </row>
    <row r="125" spans="1:20" ht="18" x14ac:dyDescent="0.25">
      <c r="A125" s="20"/>
      <c r="B125" s="5"/>
      <c r="C125" s="8">
        <v>43132</v>
      </c>
      <c r="D125" s="21"/>
      <c r="E125" s="19"/>
      <c r="F125" s="19"/>
      <c r="G125" s="19"/>
      <c r="H125" s="18"/>
    </row>
    <row r="126" spans="1:20" x14ac:dyDescent="0.25">
      <c r="A126" s="20"/>
      <c r="B126" s="3" t="s">
        <v>107</v>
      </c>
      <c r="D126" s="21"/>
      <c r="E126" s="19"/>
      <c r="F126" s="19"/>
      <c r="G126" s="19"/>
      <c r="H126" s="18"/>
    </row>
    <row r="127" spans="1:20" ht="18" x14ac:dyDescent="0.25">
      <c r="A127" s="20" t="s">
        <v>144</v>
      </c>
      <c r="B127" s="7" t="s">
        <v>6</v>
      </c>
      <c r="C127" s="9" t="s">
        <v>17</v>
      </c>
      <c r="D127" s="21">
        <v>43132</v>
      </c>
      <c r="E127" s="19" t="s">
        <v>265</v>
      </c>
      <c r="F127" s="19" t="s">
        <v>264</v>
      </c>
      <c r="G127" s="20"/>
      <c r="H127" s="18">
        <v>17012</v>
      </c>
    </row>
    <row r="128" spans="1:20" ht="18" x14ac:dyDescent="0.25">
      <c r="A128" s="20"/>
      <c r="B128" s="5"/>
      <c r="C128" s="8">
        <v>43315</v>
      </c>
      <c r="D128" s="21"/>
      <c r="E128" s="19"/>
      <c r="F128" s="19"/>
      <c r="G128" s="20"/>
      <c r="H128" s="18"/>
    </row>
    <row r="129" spans="1:8" x14ac:dyDescent="0.25">
      <c r="A129" s="20"/>
      <c r="B129" s="3" t="s">
        <v>107</v>
      </c>
      <c r="D129" s="21"/>
      <c r="E129" s="19"/>
      <c r="F129" s="19"/>
      <c r="G129" s="20"/>
      <c r="H129" s="18"/>
    </row>
    <row r="130" spans="1:8" x14ac:dyDescent="0.25">
      <c r="A130" s="10" t="s">
        <v>141</v>
      </c>
      <c r="B130" s="10" t="s">
        <v>40</v>
      </c>
      <c r="C130" s="10" t="s">
        <v>39</v>
      </c>
      <c r="D130" s="10" t="s">
        <v>38</v>
      </c>
      <c r="E130" s="10" t="s">
        <v>37</v>
      </c>
      <c r="F130" s="10" t="s">
        <v>36</v>
      </c>
      <c r="G130" s="10" t="s">
        <v>35</v>
      </c>
      <c r="H130" s="10" t="s">
        <v>34</v>
      </c>
    </row>
    <row r="131" spans="1:8" ht="18" x14ac:dyDescent="0.25">
      <c r="A131" s="20" t="s">
        <v>140</v>
      </c>
      <c r="B131" s="7" t="s">
        <v>6</v>
      </c>
      <c r="C131" s="9" t="s">
        <v>17</v>
      </c>
      <c r="D131" s="21">
        <v>43160</v>
      </c>
      <c r="E131" s="19" t="s">
        <v>263</v>
      </c>
      <c r="F131" s="19" t="s">
        <v>262</v>
      </c>
      <c r="G131" s="19" t="s">
        <v>261</v>
      </c>
      <c r="H131" s="18">
        <v>14644</v>
      </c>
    </row>
    <row r="132" spans="1:8" ht="18" x14ac:dyDescent="0.25">
      <c r="A132" s="20"/>
      <c r="B132" s="5"/>
      <c r="C132" s="8">
        <v>43285</v>
      </c>
      <c r="D132" s="21"/>
      <c r="E132" s="19"/>
      <c r="F132" s="19"/>
      <c r="G132" s="19"/>
      <c r="H132" s="18"/>
    </row>
    <row r="133" spans="1:8" x14ac:dyDescent="0.25">
      <c r="A133" s="20"/>
      <c r="B133" s="3" t="s">
        <v>107</v>
      </c>
      <c r="D133" s="21"/>
      <c r="E133" s="19"/>
      <c r="F133" s="19"/>
      <c r="G133" s="19"/>
      <c r="H133" s="18"/>
    </row>
    <row r="134" spans="1:8" ht="18" x14ac:dyDescent="0.25">
      <c r="A134" s="20" t="s">
        <v>137</v>
      </c>
      <c r="B134" s="7" t="s">
        <v>64</v>
      </c>
      <c r="C134" s="6" t="s">
        <v>5</v>
      </c>
      <c r="D134" s="21">
        <v>43161</v>
      </c>
      <c r="E134" s="19" t="s">
        <v>260</v>
      </c>
      <c r="F134" s="19" t="s">
        <v>259</v>
      </c>
      <c r="G134" s="20"/>
      <c r="H134" s="18">
        <v>43904</v>
      </c>
    </row>
    <row r="135" spans="1:8" ht="18" x14ac:dyDescent="0.25">
      <c r="A135" s="20"/>
      <c r="B135" s="5"/>
      <c r="C135" s="4">
        <v>36678</v>
      </c>
      <c r="D135" s="21"/>
      <c r="E135" s="19"/>
      <c r="F135" s="19"/>
      <c r="G135" s="20"/>
      <c r="H135" s="18"/>
    </row>
    <row r="136" spans="1:8" x14ac:dyDescent="0.25">
      <c r="A136" s="20"/>
      <c r="B136" s="3" t="s">
        <v>252</v>
      </c>
      <c r="D136" s="21"/>
      <c r="E136" s="19"/>
      <c r="F136" s="19"/>
      <c r="G136" s="20"/>
      <c r="H136" s="18"/>
    </row>
    <row r="137" spans="1:8" ht="18" x14ac:dyDescent="0.25">
      <c r="A137" s="20" t="s">
        <v>133</v>
      </c>
      <c r="B137" s="7" t="s">
        <v>64</v>
      </c>
      <c r="C137" s="9" t="s">
        <v>17</v>
      </c>
      <c r="D137" s="21">
        <v>43192</v>
      </c>
      <c r="E137" s="19" t="s">
        <v>258</v>
      </c>
      <c r="F137" s="19" t="s">
        <v>257</v>
      </c>
      <c r="G137" s="20"/>
      <c r="H137" s="18">
        <v>35007</v>
      </c>
    </row>
    <row r="138" spans="1:8" ht="18" x14ac:dyDescent="0.25">
      <c r="A138" s="20"/>
      <c r="B138" s="5"/>
      <c r="C138" s="3" t="s">
        <v>256</v>
      </c>
      <c r="D138" s="21"/>
      <c r="E138" s="19"/>
      <c r="F138" s="19"/>
      <c r="G138" s="20"/>
      <c r="H138" s="18"/>
    </row>
    <row r="139" spans="1:8" x14ac:dyDescent="0.25">
      <c r="A139" s="20"/>
      <c r="B139" s="3" t="s">
        <v>252</v>
      </c>
      <c r="D139" s="21"/>
      <c r="E139" s="19"/>
      <c r="F139" s="19"/>
      <c r="G139" s="20"/>
      <c r="H139" s="18"/>
    </row>
    <row r="140" spans="1:8" ht="18" x14ac:dyDescent="0.25">
      <c r="A140" s="20" t="s">
        <v>130</v>
      </c>
      <c r="B140" s="7" t="s">
        <v>64</v>
      </c>
      <c r="C140" s="9" t="s">
        <v>17</v>
      </c>
      <c r="D140" s="21">
        <v>43222</v>
      </c>
      <c r="E140" s="19" t="s">
        <v>255</v>
      </c>
      <c r="F140" s="19" t="s">
        <v>254</v>
      </c>
      <c r="G140" s="20"/>
      <c r="H140" s="18">
        <v>32412</v>
      </c>
    </row>
    <row r="141" spans="1:8" ht="18" x14ac:dyDescent="0.25">
      <c r="A141" s="20"/>
      <c r="B141" s="5"/>
      <c r="C141" s="3" t="s">
        <v>253</v>
      </c>
      <c r="D141" s="21"/>
      <c r="E141" s="19"/>
      <c r="F141" s="19"/>
      <c r="G141" s="20"/>
      <c r="H141" s="18"/>
    </row>
    <row r="142" spans="1:8" x14ac:dyDescent="0.25">
      <c r="A142" s="20"/>
      <c r="B142" s="3" t="s">
        <v>252</v>
      </c>
      <c r="D142" s="21"/>
      <c r="E142" s="19"/>
      <c r="F142" s="19"/>
      <c r="G142" s="20"/>
      <c r="H142" s="18"/>
    </row>
    <row r="143" spans="1:8" ht="18" x14ac:dyDescent="0.25">
      <c r="A143" s="20" t="s">
        <v>126</v>
      </c>
      <c r="B143" s="7" t="s">
        <v>64</v>
      </c>
      <c r="C143" s="9" t="s">
        <v>17</v>
      </c>
      <c r="D143" s="21">
        <v>43253</v>
      </c>
      <c r="E143" s="19" t="s">
        <v>251</v>
      </c>
      <c r="F143" s="19" t="s">
        <v>250</v>
      </c>
      <c r="G143" s="20"/>
      <c r="H143" s="18">
        <v>36023</v>
      </c>
    </row>
    <row r="144" spans="1:8" ht="18" x14ac:dyDescent="0.25">
      <c r="A144" s="20"/>
      <c r="B144" s="5"/>
      <c r="C144" s="3" t="s">
        <v>249</v>
      </c>
      <c r="D144" s="21"/>
      <c r="E144" s="19"/>
      <c r="F144" s="19"/>
      <c r="G144" s="20"/>
      <c r="H144" s="18"/>
    </row>
    <row r="145" spans="1:8" x14ac:dyDescent="0.25">
      <c r="A145" s="20"/>
      <c r="B145" s="3" t="s">
        <v>107</v>
      </c>
      <c r="D145" s="21"/>
      <c r="E145" s="19"/>
      <c r="F145" s="19"/>
      <c r="G145" s="20"/>
      <c r="H145" s="18"/>
    </row>
    <row r="146" spans="1:8" ht="18" x14ac:dyDescent="0.25">
      <c r="A146" s="20" t="s">
        <v>124</v>
      </c>
      <c r="B146" s="7" t="s">
        <v>64</v>
      </c>
      <c r="C146" s="6" t="s">
        <v>5</v>
      </c>
      <c r="D146" s="21">
        <v>43254</v>
      </c>
      <c r="E146" s="19" t="s">
        <v>248</v>
      </c>
      <c r="F146" s="19" t="s">
        <v>247</v>
      </c>
      <c r="G146" s="19" t="s">
        <v>246</v>
      </c>
      <c r="H146" s="18">
        <v>40129</v>
      </c>
    </row>
    <row r="147" spans="1:8" ht="18" x14ac:dyDescent="0.25">
      <c r="A147" s="20"/>
      <c r="B147" s="5"/>
      <c r="C147" s="8">
        <v>43284</v>
      </c>
      <c r="D147" s="21"/>
      <c r="E147" s="19"/>
      <c r="F147" s="19"/>
      <c r="G147" s="19"/>
      <c r="H147" s="18"/>
    </row>
    <row r="148" spans="1:8" x14ac:dyDescent="0.25">
      <c r="A148" s="20"/>
      <c r="B148" s="3" t="s">
        <v>107</v>
      </c>
      <c r="D148" s="21"/>
      <c r="E148" s="19"/>
      <c r="F148" s="19"/>
      <c r="G148" s="19"/>
      <c r="H148" s="18"/>
    </row>
    <row r="149" spans="1:8" ht="18" x14ac:dyDescent="0.25">
      <c r="A149" s="20" t="s">
        <v>120</v>
      </c>
      <c r="B149" s="7" t="s">
        <v>64</v>
      </c>
      <c r="C149" s="9" t="s">
        <v>17</v>
      </c>
      <c r="D149" s="21">
        <v>43284</v>
      </c>
      <c r="E149" s="19" t="s">
        <v>245</v>
      </c>
      <c r="F149" s="19" t="s">
        <v>244</v>
      </c>
      <c r="G149" s="20"/>
      <c r="H149" s="18">
        <v>44742</v>
      </c>
    </row>
    <row r="150" spans="1:8" ht="18" x14ac:dyDescent="0.25">
      <c r="A150" s="20"/>
      <c r="B150" s="5"/>
      <c r="C150" s="8">
        <v>43252</v>
      </c>
      <c r="D150" s="21"/>
      <c r="E150" s="19"/>
      <c r="F150" s="19"/>
      <c r="G150" s="20"/>
      <c r="H150" s="18"/>
    </row>
    <row r="151" spans="1:8" x14ac:dyDescent="0.25">
      <c r="A151" s="20"/>
      <c r="B151" s="3" t="s">
        <v>107</v>
      </c>
      <c r="D151" s="21"/>
      <c r="E151" s="19"/>
      <c r="F151" s="19"/>
      <c r="G151" s="20"/>
      <c r="H151" s="18"/>
    </row>
    <row r="152" spans="1:8" ht="18" x14ac:dyDescent="0.25">
      <c r="A152" s="20" t="s">
        <v>243</v>
      </c>
      <c r="B152" s="7" t="s">
        <v>6</v>
      </c>
      <c r="C152" s="9" t="s">
        <v>17</v>
      </c>
      <c r="D152" s="21">
        <v>43315</v>
      </c>
      <c r="E152" s="19" t="s">
        <v>242</v>
      </c>
      <c r="F152" s="19" t="s">
        <v>241</v>
      </c>
      <c r="G152" s="20"/>
      <c r="H152" s="18">
        <v>16718</v>
      </c>
    </row>
    <row r="153" spans="1:8" ht="18" x14ac:dyDescent="0.25">
      <c r="A153" s="20"/>
      <c r="B153" s="5"/>
      <c r="C153" s="8">
        <v>43315</v>
      </c>
      <c r="D153" s="21"/>
      <c r="E153" s="19"/>
      <c r="F153" s="19"/>
      <c r="G153" s="20"/>
      <c r="H153" s="18"/>
    </row>
    <row r="154" spans="1:8" x14ac:dyDescent="0.25">
      <c r="A154" s="20"/>
      <c r="B154" s="3" t="s">
        <v>235</v>
      </c>
      <c r="D154" s="21"/>
      <c r="E154" s="19"/>
      <c r="F154" s="19"/>
      <c r="G154" s="20"/>
      <c r="H154" s="18"/>
    </row>
    <row r="155" spans="1:8" ht="18" x14ac:dyDescent="0.25">
      <c r="A155" s="20" t="s">
        <v>115</v>
      </c>
      <c r="B155" s="7" t="s">
        <v>6</v>
      </c>
      <c r="C155" s="9" t="s">
        <v>17</v>
      </c>
      <c r="D155" s="21">
        <v>43346</v>
      </c>
      <c r="E155" s="19" t="s">
        <v>240</v>
      </c>
      <c r="F155" s="19" t="s">
        <v>239</v>
      </c>
      <c r="G155" s="20"/>
      <c r="H155" s="18">
        <v>18697</v>
      </c>
    </row>
    <row r="156" spans="1:8" ht="18" x14ac:dyDescent="0.25">
      <c r="A156" s="20"/>
      <c r="B156" s="5"/>
      <c r="C156" s="8">
        <v>43405</v>
      </c>
      <c r="D156" s="21"/>
      <c r="E156" s="19"/>
      <c r="F156" s="19"/>
      <c r="G156" s="20"/>
      <c r="H156" s="18"/>
    </row>
    <row r="157" spans="1:8" x14ac:dyDescent="0.25">
      <c r="A157" s="20"/>
      <c r="B157" s="3" t="s">
        <v>235</v>
      </c>
      <c r="D157" s="21"/>
      <c r="E157" s="19"/>
      <c r="F157" s="19"/>
      <c r="G157" s="20"/>
      <c r="H157" s="18"/>
    </row>
    <row r="158" spans="1:8" ht="18" x14ac:dyDescent="0.25">
      <c r="A158" s="20" t="s">
        <v>111</v>
      </c>
      <c r="B158" s="7" t="s">
        <v>6</v>
      </c>
      <c r="C158" s="9" t="s">
        <v>17</v>
      </c>
      <c r="D158" s="21">
        <v>43376</v>
      </c>
      <c r="E158" s="19" t="s">
        <v>238</v>
      </c>
      <c r="F158" s="19" t="s">
        <v>237</v>
      </c>
      <c r="G158" s="19" t="s">
        <v>236</v>
      </c>
      <c r="H158" s="18">
        <v>20363</v>
      </c>
    </row>
    <row r="159" spans="1:8" ht="18" x14ac:dyDescent="0.25">
      <c r="A159" s="20"/>
      <c r="B159" s="5"/>
      <c r="C159" s="8">
        <v>43283</v>
      </c>
      <c r="D159" s="21"/>
      <c r="E159" s="19"/>
      <c r="F159" s="19"/>
      <c r="G159" s="19"/>
      <c r="H159" s="18"/>
    </row>
    <row r="160" spans="1:8" x14ac:dyDescent="0.25">
      <c r="A160" s="20"/>
      <c r="B160" s="3" t="s">
        <v>235</v>
      </c>
      <c r="D160" s="21"/>
      <c r="E160" s="19"/>
      <c r="F160" s="19"/>
      <c r="G160" s="19"/>
      <c r="H160" s="18"/>
    </row>
    <row r="161" spans="1:8" ht="18" x14ac:dyDescent="0.25">
      <c r="A161" s="20" t="s">
        <v>234</v>
      </c>
      <c r="B161" s="7" t="s">
        <v>6</v>
      </c>
      <c r="C161" s="9" t="s">
        <v>17</v>
      </c>
      <c r="D161" s="21">
        <v>43407</v>
      </c>
      <c r="E161" s="19" t="s">
        <v>233</v>
      </c>
      <c r="F161" s="19" t="s">
        <v>232</v>
      </c>
      <c r="G161" s="20"/>
      <c r="H161" s="18">
        <v>14714</v>
      </c>
    </row>
    <row r="162" spans="1:8" ht="18" x14ac:dyDescent="0.25">
      <c r="A162" s="20"/>
      <c r="B162" s="5"/>
      <c r="C162" s="8">
        <v>43282</v>
      </c>
      <c r="D162" s="21"/>
      <c r="E162" s="19"/>
      <c r="F162" s="19"/>
      <c r="G162" s="20"/>
      <c r="H162" s="18"/>
    </row>
    <row r="163" spans="1:8" x14ac:dyDescent="0.25">
      <c r="A163" s="20"/>
      <c r="B163" s="3" t="s">
        <v>224</v>
      </c>
      <c r="D163" s="21"/>
      <c r="E163" s="19"/>
      <c r="F163" s="19"/>
      <c r="G163" s="20"/>
      <c r="H163" s="18"/>
    </row>
    <row r="164" spans="1:8" ht="18" x14ac:dyDescent="0.25">
      <c r="A164" s="20" t="s">
        <v>106</v>
      </c>
      <c r="B164" s="7" t="s">
        <v>6</v>
      </c>
      <c r="C164" s="9" t="s">
        <v>17</v>
      </c>
      <c r="D164" s="21">
        <v>43437</v>
      </c>
      <c r="E164" s="19" t="s">
        <v>231</v>
      </c>
      <c r="F164" s="19" t="s">
        <v>230</v>
      </c>
      <c r="G164" s="19" t="s">
        <v>229</v>
      </c>
      <c r="H164" s="18">
        <v>15011</v>
      </c>
    </row>
    <row r="165" spans="1:8" ht="18" x14ac:dyDescent="0.25">
      <c r="A165" s="20"/>
      <c r="B165" s="5"/>
      <c r="C165" s="8">
        <v>43224</v>
      </c>
      <c r="D165" s="21"/>
      <c r="E165" s="19"/>
      <c r="F165" s="19"/>
      <c r="G165" s="19"/>
      <c r="H165" s="18"/>
    </row>
    <row r="166" spans="1:8" x14ac:dyDescent="0.25">
      <c r="A166" s="20"/>
      <c r="B166" s="3" t="s">
        <v>224</v>
      </c>
      <c r="D166" s="21"/>
      <c r="E166" s="19"/>
      <c r="F166" s="19"/>
      <c r="G166" s="19"/>
      <c r="H166" s="18"/>
    </row>
    <row r="167" spans="1:8" ht="18" x14ac:dyDescent="0.25">
      <c r="A167" s="20" t="s">
        <v>102</v>
      </c>
      <c r="B167" s="7" t="s">
        <v>6</v>
      </c>
      <c r="C167" s="9" t="s">
        <v>17</v>
      </c>
      <c r="D167" s="20" t="s">
        <v>228</v>
      </c>
      <c r="E167" s="19" t="s">
        <v>227</v>
      </c>
      <c r="F167" s="19" t="s">
        <v>226</v>
      </c>
      <c r="G167" s="19" t="s">
        <v>225</v>
      </c>
      <c r="H167" s="18">
        <v>15876</v>
      </c>
    </row>
    <row r="168" spans="1:8" ht="18" x14ac:dyDescent="0.25">
      <c r="A168" s="20"/>
      <c r="B168" s="5"/>
      <c r="C168" s="8">
        <v>43223</v>
      </c>
      <c r="D168" s="20"/>
      <c r="E168" s="19"/>
      <c r="F168" s="19"/>
      <c r="G168" s="19"/>
      <c r="H168" s="18"/>
    </row>
    <row r="169" spans="1:8" x14ac:dyDescent="0.25">
      <c r="A169" s="20"/>
      <c r="B169" s="3" t="s">
        <v>224</v>
      </c>
      <c r="D169" s="20"/>
      <c r="E169" s="19"/>
      <c r="F169" s="19"/>
      <c r="G169" s="19"/>
      <c r="H169" s="18"/>
    </row>
    <row r="170" spans="1:8" ht="18" x14ac:dyDescent="0.25">
      <c r="A170" s="20" t="s">
        <v>99</v>
      </c>
      <c r="B170" s="7" t="s">
        <v>6</v>
      </c>
      <c r="C170" s="20" t="s">
        <v>125</v>
      </c>
      <c r="D170"/>
    </row>
    <row r="171" spans="1:8" ht="18" x14ac:dyDescent="0.25">
      <c r="A171" s="20"/>
      <c r="B171" s="5"/>
      <c r="C171" s="20"/>
      <c r="D171"/>
    </row>
    <row r="172" spans="1:8" x14ac:dyDescent="0.25">
      <c r="A172" s="20"/>
      <c r="B172" s="3" t="s">
        <v>224</v>
      </c>
      <c r="C172" s="20"/>
      <c r="D172"/>
    </row>
    <row r="173" spans="1:8" ht="18" x14ac:dyDescent="0.25">
      <c r="A173" s="20" t="s">
        <v>93</v>
      </c>
      <c r="B173" s="7" t="s">
        <v>64</v>
      </c>
      <c r="C173" s="6" t="s">
        <v>5</v>
      </c>
      <c r="D173" s="20" t="s">
        <v>86</v>
      </c>
      <c r="E173" s="19" t="s">
        <v>223</v>
      </c>
      <c r="F173" s="19" t="s">
        <v>222</v>
      </c>
      <c r="G173" s="20"/>
      <c r="H173" s="18">
        <v>44822</v>
      </c>
    </row>
    <row r="174" spans="1:8" ht="18" x14ac:dyDescent="0.25">
      <c r="A174" s="20"/>
      <c r="B174" s="5"/>
      <c r="C174" s="8">
        <v>43374</v>
      </c>
      <c r="D174" s="20"/>
      <c r="E174" s="19"/>
      <c r="F174" s="19"/>
      <c r="G174" s="20"/>
      <c r="H174" s="18"/>
    </row>
    <row r="175" spans="1:8" x14ac:dyDescent="0.25">
      <c r="A175" s="20"/>
      <c r="B175" s="3" t="s">
        <v>214</v>
      </c>
      <c r="D175" s="20"/>
      <c r="E175" s="19"/>
      <c r="F175" s="19"/>
      <c r="G175" s="20"/>
      <c r="H175" s="18"/>
    </row>
    <row r="176" spans="1:8" ht="18" x14ac:dyDescent="0.25">
      <c r="A176" s="20" t="s">
        <v>89</v>
      </c>
      <c r="B176" s="7" t="s">
        <v>64</v>
      </c>
      <c r="C176" s="6" t="s">
        <v>5</v>
      </c>
      <c r="D176" s="20" t="s">
        <v>221</v>
      </c>
      <c r="E176" s="19" t="s">
        <v>220</v>
      </c>
      <c r="F176" s="19" t="s">
        <v>219</v>
      </c>
      <c r="G176" s="20"/>
      <c r="H176" s="18">
        <v>34508</v>
      </c>
    </row>
    <row r="177" spans="1:8" ht="18" x14ac:dyDescent="0.25">
      <c r="A177" s="20"/>
      <c r="B177" s="5"/>
      <c r="C177" s="4">
        <v>36770</v>
      </c>
      <c r="D177" s="20"/>
      <c r="E177" s="19"/>
      <c r="F177" s="19"/>
      <c r="G177" s="20"/>
      <c r="H177" s="18"/>
    </row>
    <row r="178" spans="1:8" x14ac:dyDescent="0.25">
      <c r="A178" s="20"/>
      <c r="B178" s="3" t="s">
        <v>214</v>
      </c>
      <c r="D178" s="20"/>
      <c r="E178" s="19"/>
      <c r="F178" s="19"/>
      <c r="G178" s="20"/>
      <c r="H178" s="18"/>
    </row>
    <row r="179" spans="1:8" ht="18" x14ac:dyDescent="0.25">
      <c r="A179" s="20" t="s">
        <v>218</v>
      </c>
      <c r="B179" s="7" t="s">
        <v>64</v>
      </c>
      <c r="C179" s="6" t="s">
        <v>5</v>
      </c>
      <c r="D179" s="20" t="s">
        <v>217</v>
      </c>
      <c r="E179" s="19" t="s">
        <v>216</v>
      </c>
      <c r="F179" s="19" t="s">
        <v>215</v>
      </c>
      <c r="G179" s="20"/>
      <c r="H179" s="18">
        <v>36253</v>
      </c>
    </row>
    <row r="180" spans="1:8" ht="18" x14ac:dyDescent="0.25">
      <c r="A180" s="20"/>
      <c r="B180" s="5"/>
      <c r="C180" s="8">
        <v>43314</v>
      </c>
      <c r="D180" s="20"/>
      <c r="E180" s="19"/>
      <c r="F180" s="19"/>
      <c r="G180" s="20"/>
      <c r="H180" s="18"/>
    </row>
    <row r="181" spans="1:8" x14ac:dyDescent="0.25">
      <c r="A181" s="20"/>
      <c r="B181" s="3" t="s">
        <v>214</v>
      </c>
      <c r="D181" s="20"/>
      <c r="E181" s="19"/>
      <c r="F181" s="19"/>
      <c r="G181" s="20"/>
      <c r="H181" s="18"/>
    </row>
    <row r="182" spans="1:8" ht="18" x14ac:dyDescent="0.25">
      <c r="A182" s="20" t="s">
        <v>85</v>
      </c>
      <c r="B182" s="7" t="s">
        <v>64</v>
      </c>
      <c r="C182" s="6" t="s">
        <v>5</v>
      </c>
      <c r="D182" s="20" t="s">
        <v>213</v>
      </c>
      <c r="E182" s="19" t="s">
        <v>212</v>
      </c>
      <c r="F182" s="19" t="s">
        <v>211</v>
      </c>
      <c r="G182" s="20"/>
      <c r="H182" s="18">
        <v>37494</v>
      </c>
    </row>
    <row r="183" spans="1:8" ht="18" x14ac:dyDescent="0.25">
      <c r="A183" s="20"/>
      <c r="B183" s="5"/>
      <c r="C183" s="8">
        <v>43313</v>
      </c>
      <c r="D183" s="20"/>
      <c r="E183" s="19"/>
      <c r="F183" s="19"/>
      <c r="G183" s="20"/>
      <c r="H183" s="18"/>
    </row>
    <row r="184" spans="1:8" x14ac:dyDescent="0.25">
      <c r="A184" s="20"/>
      <c r="B184" s="3" t="s">
        <v>46</v>
      </c>
      <c r="D184" s="20"/>
      <c r="E184" s="19"/>
      <c r="F184" s="19"/>
      <c r="G184" s="20"/>
      <c r="H184" s="18"/>
    </row>
    <row r="185" spans="1:8" ht="18" x14ac:dyDescent="0.25">
      <c r="A185" s="20" t="s">
        <v>81</v>
      </c>
      <c r="B185" s="7" t="s">
        <v>64</v>
      </c>
      <c r="C185" s="9" t="s">
        <v>17</v>
      </c>
      <c r="D185" s="20" t="s">
        <v>210</v>
      </c>
      <c r="E185" s="19" t="s">
        <v>209</v>
      </c>
      <c r="F185" s="19" t="s">
        <v>208</v>
      </c>
      <c r="G185" s="19" t="s">
        <v>207</v>
      </c>
      <c r="H185" s="18">
        <v>42666</v>
      </c>
    </row>
    <row r="186" spans="1:8" ht="18" x14ac:dyDescent="0.25">
      <c r="A186" s="20"/>
      <c r="B186" s="5"/>
      <c r="C186" s="8">
        <v>43193</v>
      </c>
      <c r="D186" s="20"/>
      <c r="E186" s="19"/>
      <c r="F186" s="19"/>
      <c r="G186" s="19"/>
      <c r="H186" s="18"/>
    </row>
    <row r="187" spans="1:8" x14ac:dyDescent="0.25">
      <c r="A187" s="20"/>
      <c r="B187" s="3" t="s">
        <v>46</v>
      </c>
      <c r="D187" s="20"/>
      <c r="E187" s="19"/>
      <c r="F187" s="19"/>
      <c r="G187" s="19"/>
      <c r="H187" s="18"/>
    </row>
    <row r="188" spans="1:8" ht="18" x14ac:dyDescent="0.25">
      <c r="A188" s="20" t="s">
        <v>78</v>
      </c>
      <c r="B188" s="7" t="s">
        <v>64</v>
      </c>
      <c r="C188" s="6" t="s">
        <v>5</v>
      </c>
      <c r="D188" s="20" t="s">
        <v>206</v>
      </c>
      <c r="E188" s="19" t="s">
        <v>205</v>
      </c>
      <c r="F188" s="19" t="s">
        <v>204</v>
      </c>
      <c r="G188" s="19" t="s">
        <v>203</v>
      </c>
      <c r="H188" s="18">
        <v>44544</v>
      </c>
    </row>
    <row r="189" spans="1:8" ht="18" x14ac:dyDescent="0.25">
      <c r="A189" s="20"/>
      <c r="B189" s="5"/>
      <c r="C189" s="8">
        <v>43192</v>
      </c>
      <c r="D189" s="20"/>
      <c r="E189" s="19"/>
      <c r="F189" s="19"/>
      <c r="G189" s="19"/>
      <c r="H189" s="18"/>
    </row>
    <row r="190" spans="1:8" x14ac:dyDescent="0.25">
      <c r="A190" s="20"/>
      <c r="B190" s="3" t="s">
        <v>46</v>
      </c>
      <c r="D190" s="20"/>
      <c r="E190" s="19"/>
      <c r="F190" s="19"/>
      <c r="G190" s="19"/>
      <c r="H190" s="18"/>
    </row>
    <row r="191" spans="1:8" ht="18" x14ac:dyDescent="0.25">
      <c r="A191" s="20" t="s">
        <v>73</v>
      </c>
      <c r="B191" s="7" t="s">
        <v>6</v>
      </c>
      <c r="C191" s="9" t="s">
        <v>17</v>
      </c>
      <c r="D191" s="20" t="s">
        <v>202</v>
      </c>
      <c r="E191" s="19" t="s">
        <v>201</v>
      </c>
      <c r="F191" s="19" t="s">
        <v>200</v>
      </c>
      <c r="G191" s="19" t="s">
        <v>199</v>
      </c>
      <c r="H191" s="18">
        <v>29606</v>
      </c>
    </row>
    <row r="192" spans="1:8" ht="18" x14ac:dyDescent="0.25">
      <c r="A192" s="20"/>
      <c r="B192" s="5"/>
      <c r="C192" s="4">
        <v>36557</v>
      </c>
      <c r="D192" s="20"/>
      <c r="E192" s="19"/>
      <c r="F192" s="19"/>
      <c r="G192" s="19"/>
      <c r="H192" s="18"/>
    </row>
    <row r="193" spans="1:8" x14ac:dyDescent="0.25">
      <c r="A193" s="20"/>
      <c r="B193" s="3" t="s">
        <v>190</v>
      </c>
      <c r="D193" s="20"/>
      <c r="E193" s="19"/>
      <c r="F193" s="19"/>
      <c r="G193" s="19"/>
      <c r="H193" s="18"/>
    </row>
    <row r="194" spans="1:8" ht="18" x14ac:dyDescent="0.25">
      <c r="A194" s="20" t="s">
        <v>69</v>
      </c>
      <c r="B194" s="7" t="s">
        <v>6</v>
      </c>
      <c r="C194" s="9" t="s">
        <v>17</v>
      </c>
      <c r="D194" s="20" t="s">
        <v>198</v>
      </c>
      <c r="E194" s="19" t="s">
        <v>197</v>
      </c>
      <c r="F194" s="19" t="s">
        <v>196</v>
      </c>
      <c r="G194" s="19" t="s">
        <v>195</v>
      </c>
      <c r="H194" s="18">
        <v>36457</v>
      </c>
    </row>
    <row r="195" spans="1:8" ht="18" x14ac:dyDescent="0.25">
      <c r="A195" s="20"/>
      <c r="B195" s="5"/>
      <c r="C195" s="8">
        <v>43319</v>
      </c>
      <c r="D195" s="20"/>
      <c r="E195" s="19"/>
      <c r="F195" s="19"/>
      <c r="G195" s="19"/>
      <c r="H195" s="18"/>
    </row>
    <row r="196" spans="1:8" x14ac:dyDescent="0.25">
      <c r="A196" s="20"/>
      <c r="B196" s="3" t="s">
        <v>190</v>
      </c>
      <c r="D196" s="20"/>
      <c r="E196" s="19"/>
      <c r="F196" s="19"/>
      <c r="G196" s="19"/>
      <c r="H196" s="18"/>
    </row>
    <row r="197" spans="1:8" ht="18" x14ac:dyDescent="0.25">
      <c r="A197" s="20" t="s">
        <v>65</v>
      </c>
      <c r="B197" s="7" t="s">
        <v>6</v>
      </c>
      <c r="C197" s="6" t="s">
        <v>5</v>
      </c>
      <c r="D197" s="20" t="s">
        <v>194</v>
      </c>
      <c r="E197" s="19" t="s">
        <v>193</v>
      </c>
      <c r="F197" s="19" t="s">
        <v>192</v>
      </c>
      <c r="G197" s="19" t="s">
        <v>191</v>
      </c>
      <c r="H197" s="18">
        <v>29777</v>
      </c>
    </row>
    <row r="198" spans="1:8" ht="18" x14ac:dyDescent="0.25">
      <c r="A198" s="20"/>
      <c r="B198" s="5"/>
      <c r="C198" s="8">
        <v>43222</v>
      </c>
      <c r="D198" s="20"/>
      <c r="E198" s="19"/>
      <c r="F198" s="19"/>
      <c r="G198" s="19"/>
      <c r="H198" s="18"/>
    </row>
    <row r="199" spans="1:8" x14ac:dyDescent="0.25">
      <c r="A199" s="20"/>
      <c r="B199" s="3" t="s">
        <v>190</v>
      </c>
      <c r="D199" s="20"/>
      <c r="E199" s="19"/>
      <c r="F199" s="19"/>
      <c r="G199" s="19"/>
      <c r="H199" s="18"/>
    </row>
    <row r="200" spans="1:8" ht="18" x14ac:dyDescent="0.25">
      <c r="A200" s="20" t="s">
        <v>60</v>
      </c>
      <c r="B200" s="7" t="s">
        <v>64</v>
      </c>
      <c r="C200" s="6" t="s">
        <v>5</v>
      </c>
      <c r="D200" s="20" t="s">
        <v>189</v>
      </c>
      <c r="E200" s="19" t="s">
        <v>188</v>
      </c>
      <c r="F200" s="19" t="s">
        <v>187</v>
      </c>
      <c r="G200" s="19" t="s">
        <v>186</v>
      </c>
      <c r="H200" s="18">
        <v>40416</v>
      </c>
    </row>
    <row r="201" spans="1:8" ht="18" x14ac:dyDescent="0.25">
      <c r="A201" s="20"/>
      <c r="B201" s="5"/>
      <c r="C201" s="3" t="s">
        <v>185</v>
      </c>
      <c r="D201" s="20"/>
      <c r="E201" s="19"/>
      <c r="F201" s="19"/>
      <c r="G201" s="19"/>
      <c r="H201" s="18"/>
    </row>
    <row r="202" spans="1:8" x14ac:dyDescent="0.25">
      <c r="A202" s="20"/>
      <c r="B202" s="3" t="s">
        <v>177</v>
      </c>
      <c r="D202" s="20"/>
      <c r="E202" s="19"/>
      <c r="F202" s="19"/>
      <c r="G202" s="19"/>
      <c r="H202" s="18"/>
    </row>
    <row r="203" spans="1:8" ht="18" x14ac:dyDescent="0.25">
      <c r="A203" s="20" t="s">
        <v>53</v>
      </c>
      <c r="B203" s="7" t="s">
        <v>64</v>
      </c>
      <c r="C203" s="6" t="s">
        <v>5</v>
      </c>
      <c r="D203" s="20" t="s">
        <v>184</v>
      </c>
      <c r="E203" s="19" t="s">
        <v>183</v>
      </c>
      <c r="F203" s="19" t="s">
        <v>182</v>
      </c>
      <c r="G203" s="20"/>
      <c r="H203" s="18">
        <v>44649</v>
      </c>
    </row>
    <row r="204" spans="1:8" ht="18" x14ac:dyDescent="0.25">
      <c r="A204" s="20"/>
      <c r="B204" s="5"/>
      <c r="C204" s="8">
        <v>43405</v>
      </c>
      <c r="D204" s="20"/>
      <c r="E204" s="19"/>
      <c r="F204" s="19"/>
      <c r="G204" s="20"/>
      <c r="H204" s="18"/>
    </row>
    <row r="205" spans="1:8" x14ac:dyDescent="0.25">
      <c r="A205" s="20"/>
      <c r="B205" s="3" t="s">
        <v>177</v>
      </c>
      <c r="D205" s="20"/>
      <c r="E205" s="19"/>
      <c r="F205" s="19"/>
      <c r="G205" s="20"/>
      <c r="H205" s="18"/>
    </row>
    <row r="206" spans="1:8" ht="18" x14ac:dyDescent="0.25">
      <c r="A206" s="20" t="s">
        <v>50</v>
      </c>
      <c r="B206" s="7" t="s">
        <v>64</v>
      </c>
      <c r="C206" s="6" t="s">
        <v>5</v>
      </c>
      <c r="D206" s="20" t="s">
        <v>181</v>
      </c>
      <c r="E206" s="19" t="s">
        <v>180</v>
      </c>
      <c r="F206" s="19" t="s">
        <v>179</v>
      </c>
      <c r="G206" s="19" t="s">
        <v>178</v>
      </c>
      <c r="H206" s="18">
        <v>44593</v>
      </c>
    </row>
    <row r="207" spans="1:8" ht="18" x14ac:dyDescent="0.25">
      <c r="A207" s="20"/>
      <c r="B207" s="5"/>
      <c r="C207" s="8">
        <v>43132</v>
      </c>
      <c r="D207" s="20"/>
      <c r="E207" s="19"/>
      <c r="F207" s="19"/>
      <c r="G207" s="19"/>
      <c r="H207" s="18"/>
    </row>
    <row r="208" spans="1:8" x14ac:dyDescent="0.25">
      <c r="A208" s="20"/>
      <c r="B208" s="3" t="s">
        <v>177</v>
      </c>
      <c r="D208" s="20"/>
      <c r="E208" s="19"/>
      <c r="F208" s="19"/>
      <c r="G208" s="19"/>
      <c r="H208" s="18"/>
    </row>
    <row r="209" spans="1:8" x14ac:dyDescent="0.25">
      <c r="A209" s="10" t="s">
        <v>41</v>
      </c>
      <c r="B209" s="10" t="s">
        <v>40</v>
      </c>
      <c r="C209" s="10" t="s">
        <v>39</v>
      </c>
      <c r="D209" s="10" t="s">
        <v>38</v>
      </c>
      <c r="E209" s="10" t="s">
        <v>37</v>
      </c>
      <c r="F209" s="10" t="s">
        <v>36</v>
      </c>
      <c r="G209" s="10" t="s">
        <v>35</v>
      </c>
      <c r="H209" s="10" t="s">
        <v>34</v>
      </c>
    </row>
    <row r="210" spans="1:8" ht="18" x14ac:dyDescent="0.25">
      <c r="A210" s="20" t="s">
        <v>33</v>
      </c>
      <c r="B210" s="7" t="s">
        <v>64</v>
      </c>
      <c r="C210" s="9" t="s">
        <v>17</v>
      </c>
      <c r="D210" s="20" t="s">
        <v>176</v>
      </c>
      <c r="E210" s="19" t="s">
        <v>175</v>
      </c>
      <c r="F210" s="19" t="s">
        <v>174</v>
      </c>
      <c r="G210" s="20"/>
      <c r="H210" s="18">
        <v>32345</v>
      </c>
    </row>
    <row r="211" spans="1:8" ht="18" x14ac:dyDescent="0.25">
      <c r="A211" s="20"/>
      <c r="B211" s="5"/>
      <c r="C211" s="8">
        <v>43161</v>
      </c>
      <c r="D211" s="20"/>
      <c r="E211" s="19"/>
      <c r="F211" s="19"/>
      <c r="G211" s="20"/>
      <c r="H211" s="18"/>
    </row>
    <row r="212" spans="1:8" x14ac:dyDescent="0.25">
      <c r="A212" s="20"/>
      <c r="B212" s="3" t="s">
        <v>167</v>
      </c>
      <c r="D212" s="20"/>
      <c r="E212" s="19"/>
      <c r="F212" s="19"/>
      <c r="G212" s="20"/>
      <c r="H212" s="18"/>
    </row>
    <row r="213" spans="1:8" ht="18" x14ac:dyDescent="0.25">
      <c r="A213" s="20" t="s">
        <v>29</v>
      </c>
      <c r="B213" s="7" t="s">
        <v>64</v>
      </c>
      <c r="C213" s="9" t="s">
        <v>17</v>
      </c>
      <c r="D213" s="20" t="s">
        <v>173</v>
      </c>
      <c r="E213" s="19" t="s">
        <v>172</v>
      </c>
      <c r="F213" s="19" t="s">
        <v>171</v>
      </c>
      <c r="G213" s="20"/>
      <c r="H213" s="18">
        <v>32156</v>
      </c>
    </row>
    <row r="214" spans="1:8" ht="18" x14ac:dyDescent="0.25">
      <c r="A214" s="20"/>
      <c r="B214" s="5"/>
      <c r="C214" s="8">
        <v>43380</v>
      </c>
      <c r="D214" s="20"/>
      <c r="E214" s="19"/>
      <c r="F214" s="19"/>
      <c r="G214" s="20"/>
      <c r="H214" s="18"/>
    </row>
    <row r="215" spans="1:8" x14ac:dyDescent="0.25">
      <c r="A215" s="20"/>
      <c r="B215" s="3" t="s">
        <v>167</v>
      </c>
      <c r="D215" s="20"/>
      <c r="E215" s="19"/>
      <c r="F215" s="19"/>
      <c r="G215" s="20"/>
      <c r="H215" s="18"/>
    </row>
    <row r="216" spans="1:8" ht="18" x14ac:dyDescent="0.25">
      <c r="A216" s="20" t="s">
        <v>24</v>
      </c>
      <c r="B216" s="7" t="s">
        <v>64</v>
      </c>
      <c r="C216" s="9" t="s">
        <v>17</v>
      </c>
      <c r="D216" s="20" t="s">
        <v>170</v>
      </c>
      <c r="E216" s="19" t="s">
        <v>169</v>
      </c>
      <c r="F216" s="19" t="s">
        <v>168</v>
      </c>
      <c r="G216" s="20"/>
      <c r="H216" s="18">
        <v>35879</v>
      </c>
    </row>
    <row r="217" spans="1:8" ht="18" x14ac:dyDescent="0.25">
      <c r="A217" s="20"/>
      <c r="B217" s="5"/>
      <c r="C217" s="8">
        <v>43437</v>
      </c>
      <c r="D217" s="20"/>
      <c r="E217" s="19"/>
      <c r="F217" s="19"/>
      <c r="G217" s="20"/>
      <c r="H217" s="18"/>
    </row>
    <row r="218" spans="1:8" x14ac:dyDescent="0.25">
      <c r="A218" s="20"/>
      <c r="B218" s="3" t="s">
        <v>167</v>
      </c>
      <c r="D218" s="20"/>
      <c r="E218" s="19"/>
      <c r="F218" s="19"/>
      <c r="G218" s="20"/>
      <c r="H218" s="18"/>
    </row>
    <row r="219" spans="1:8" ht="18" x14ac:dyDescent="0.25">
      <c r="A219" s="20" t="s">
        <v>18</v>
      </c>
      <c r="B219" s="7" t="s">
        <v>6</v>
      </c>
      <c r="C219" s="9" t="s">
        <v>17</v>
      </c>
      <c r="D219" s="20" t="s">
        <v>166</v>
      </c>
      <c r="E219" s="19" t="s">
        <v>165</v>
      </c>
      <c r="F219" s="19" t="s">
        <v>164</v>
      </c>
      <c r="G219" s="20"/>
      <c r="H219" s="18">
        <v>41705</v>
      </c>
    </row>
    <row r="220" spans="1:8" ht="18" x14ac:dyDescent="0.25">
      <c r="A220" s="20"/>
      <c r="B220" s="5"/>
      <c r="C220" s="4">
        <v>36647</v>
      </c>
      <c r="D220" s="20"/>
      <c r="E220" s="19"/>
      <c r="F220" s="19"/>
      <c r="G220" s="20"/>
      <c r="H220" s="18"/>
    </row>
    <row r="221" spans="1:8" x14ac:dyDescent="0.25">
      <c r="A221" s="20"/>
      <c r="B221" s="3" t="s">
        <v>156</v>
      </c>
      <c r="D221" s="20"/>
      <c r="E221" s="19"/>
      <c r="F221" s="19"/>
      <c r="G221" s="20"/>
      <c r="H221" s="18"/>
    </row>
    <row r="222" spans="1:8" ht="18" x14ac:dyDescent="0.25">
      <c r="A222" s="20" t="s">
        <v>12</v>
      </c>
      <c r="B222" s="7" t="s">
        <v>6</v>
      </c>
      <c r="C222" s="6" t="s">
        <v>5</v>
      </c>
      <c r="D222" s="20" t="s">
        <v>163</v>
      </c>
      <c r="E222" s="19" t="s">
        <v>162</v>
      </c>
      <c r="F222" s="19" t="s">
        <v>161</v>
      </c>
      <c r="G222" s="20"/>
      <c r="H222" s="18">
        <v>36977</v>
      </c>
    </row>
    <row r="223" spans="1:8" ht="18" x14ac:dyDescent="0.25">
      <c r="A223" s="20"/>
      <c r="B223" s="5"/>
      <c r="C223" s="3" t="s">
        <v>160</v>
      </c>
      <c r="D223" s="20"/>
      <c r="E223" s="19"/>
      <c r="F223" s="19"/>
      <c r="G223" s="20"/>
      <c r="H223" s="18"/>
    </row>
    <row r="224" spans="1:8" x14ac:dyDescent="0.25">
      <c r="A224" s="20"/>
      <c r="B224" s="3" t="s">
        <v>156</v>
      </c>
      <c r="D224" s="20"/>
      <c r="E224" s="19"/>
      <c r="F224" s="19"/>
      <c r="G224" s="20"/>
      <c r="H224" s="18"/>
    </row>
    <row r="225" spans="1:8" ht="18" x14ac:dyDescent="0.25">
      <c r="A225" s="20" t="s">
        <v>7</v>
      </c>
      <c r="B225" s="7" t="s">
        <v>6</v>
      </c>
      <c r="C225" s="9" t="s">
        <v>17</v>
      </c>
      <c r="D225" s="20" t="s">
        <v>159</v>
      </c>
      <c r="E225" s="19" t="s">
        <v>158</v>
      </c>
      <c r="F225" s="19" t="s">
        <v>157</v>
      </c>
      <c r="G225" s="20"/>
      <c r="H225" s="18">
        <v>40142</v>
      </c>
    </row>
    <row r="226" spans="1:8" ht="18" x14ac:dyDescent="0.25">
      <c r="A226" s="20"/>
      <c r="B226" s="5"/>
      <c r="C226" s="8">
        <v>43314</v>
      </c>
      <c r="D226" s="20"/>
      <c r="E226" s="19"/>
      <c r="F226" s="19"/>
      <c r="G226" s="20"/>
      <c r="H226" s="18"/>
    </row>
    <row r="227" spans="1:8" x14ac:dyDescent="0.25">
      <c r="A227" s="20"/>
      <c r="B227" s="3" t="s">
        <v>156</v>
      </c>
      <c r="D227" s="20"/>
      <c r="E227" s="19"/>
      <c r="F227" s="19"/>
      <c r="G227" s="20"/>
      <c r="H227" s="18"/>
    </row>
    <row r="240" spans="1:8" x14ac:dyDescent="0.25">
      <c r="A240" s="10" t="s">
        <v>155</v>
      </c>
      <c r="B240" s="10" t="s">
        <v>40</v>
      </c>
      <c r="C240" s="10" t="s">
        <v>39</v>
      </c>
      <c r="D240" s="10" t="s">
        <v>38</v>
      </c>
      <c r="E240" s="10" t="s">
        <v>37</v>
      </c>
      <c r="F240" s="10" t="s">
        <v>36</v>
      </c>
      <c r="G240" s="10" t="s">
        <v>35</v>
      </c>
      <c r="H240" s="10" t="s">
        <v>34</v>
      </c>
    </row>
    <row r="241" spans="1:8" ht="18" x14ac:dyDescent="0.25">
      <c r="A241" s="20" t="s">
        <v>154</v>
      </c>
      <c r="B241" s="7" t="s">
        <v>64</v>
      </c>
      <c r="C241" s="6" t="s">
        <v>5</v>
      </c>
      <c r="D241" s="20" t="s">
        <v>153</v>
      </c>
      <c r="E241" s="19" t="s">
        <v>152</v>
      </c>
      <c r="F241" s="19" t="s">
        <v>151</v>
      </c>
      <c r="G241" s="19" t="s">
        <v>150</v>
      </c>
      <c r="H241" s="18">
        <v>53595</v>
      </c>
    </row>
    <row r="242" spans="1:8" ht="18" x14ac:dyDescent="0.25">
      <c r="A242" s="20"/>
      <c r="B242" s="5"/>
      <c r="C242" s="4">
        <v>36526</v>
      </c>
      <c r="D242" s="20"/>
      <c r="E242" s="19"/>
      <c r="F242" s="19"/>
      <c r="G242" s="19"/>
      <c r="H242" s="18"/>
    </row>
    <row r="243" spans="1:8" x14ac:dyDescent="0.25">
      <c r="A243" s="20"/>
      <c r="B243" s="3" t="s">
        <v>46</v>
      </c>
      <c r="D243" s="20"/>
      <c r="E243" s="19"/>
      <c r="F243" s="19"/>
      <c r="G243" s="19"/>
      <c r="H243" s="18"/>
    </row>
    <row r="244" spans="1:8" ht="18" x14ac:dyDescent="0.25">
      <c r="A244" s="20" t="s">
        <v>149</v>
      </c>
      <c r="B244" s="7" t="s">
        <v>64</v>
      </c>
      <c r="C244" s="6" t="s">
        <v>5</v>
      </c>
      <c r="D244" s="20" t="s">
        <v>148</v>
      </c>
      <c r="E244" s="19" t="s">
        <v>147</v>
      </c>
      <c r="F244" s="19" t="s">
        <v>146</v>
      </c>
      <c r="G244" s="19" t="s">
        <v>145</v>
      </c>
      <c r="H244" s="18">
        <v>53478</v>
      </c>
    </row>
    <row r="245" spans="1:8" ht="18" x14ac:dyDescent="0.25">
      <c r="A245" s="20"/>
      <c r="B245" s="5"/>
      <c r="C245" s="4">
        <v>36526</v>
      </c>
      <c r="D245" s="20"/>
      <c r="E245" s="19"/>
      <c r="F245" s="19"/>
      <c r="G245" s="19"/>
      <c r="H245" s="18"/>
    </row>
    <row r="246" spans="1:8" x14ac:dyDescent="0.25">
      <c r="A246" s="20"/>
      <c r="B246" s="3" t="s">
        <v>46</v>
      </c>
      <c r="D246" s="20"/>
      <c r="E246" s="19"/>
      <c r="F246" s="19"/>
      <c r="G246" s="19"/>
      <c r="H246" s="18"/>
    </row>
    <row r="247" spans="1:8" ht="18" x14ac:dyDescent="0.25">
      <c r="A247" s="20" t="s">
        <v>144</v>
      </c>
      <c r="B247" s="7" t="s">
        <v>64</v>
      </c>
      <c r="C247" s="9" t="s">
        <v>17</v>
      </c>
      <c r="D247" s="21">
        <v>43102</v>
      </c>
      <c r="E247" s="19" t="s">
        <v>143</v>
      </c>
      <c r="F247" s="19" t="s">
        <v>142</v>
      </c>
      <c r="G247" s="20"/>
      <c r="H247" s="18">
        <v>45938</v>
      </c>
    </row>
    <row r="248" spans="1:8" ht="18" x14ac:dyDescent="0.25">
      <c r="A248" s="20"/>
      <c r="B248" s="5"/>
      <c r="C248" s="4">
        <v>36647</v>
      </c>
      <c r="D248" s="21"/>
      <c r="E248" s="19"/>
      <c r="F248" s="19"/>
      <c r="G248" s="20"/>
      <c r="H248" s="18"/>
    </row>
    <row r="249" spans="1:8" x14ac:dyDescent="0.25">
      <c r="A249" s="20"/>
      <c r="B249" s="3" t="s">
        <v>46</v>
      </c>
      <c r="D249" s="21"/>
      <c r="E249" s="19"/>
      <c r="F249" s="19"/>
      <c r="G249" s="20"/>
      <c r="H249" s="18"/>
    </row>
    <row r="250" spans="1:8" x14ac:dyDescent="0.25">
      <c r="A250" s="10" t="s">
        <v>141</v>
      </c>
      <c r="B250" s="10" t="s">
        <v>40</v>
      </c>
      <c r="C250" s="10" t="s">
        <v>39</v>
      </c>
      <c r="D250" s="10" t="s">
        <v>38</v>
      </c>
      <c r="E250" s="10" t="s">
        <v>37</v>
      </c>
      <c r="F250" s="10" t="s">
        <v>36</v>
      </c>
      <c r="G250" s="10" t="s">
        <v>35</v>
      </c>
      <c r="H250" s="10" t="s">
        <v>34</v>
      </c>
    </row>
    <row r="251" spans="1:8" ht="18" x14ac:dyDescent="0.25">
      <c r="A251" s="20" t="s">
        <v>140</v>
      </c>
      <c r="B251" s="7" t="s">
        <v>64</v>
      </c>
      <c r="C251" s="9" t="s">
        <v>17</v>
      </c>
      <c r="D251" s="21">
        <v>43133</v>
      </c>
      <c r="E251" s="19" t="s">
        <v>139</v>
      </c>
      <c r="F251" s="19" t="s">
        <v>138</v>
      </c>
      <c r="G251" s="20"/>
      <c r="H251" s="18">
        <v>41866</v>
      </c>
    </row>
    <row r="252" spans="1:8" ht="18" x14ac:dyDescent="0.25">
      <c r="A252" s="20"/>
      <c r="B252" s="5"/>
      <c r="C252" s="4">
        <v>36770</v>
      </c>
      <c r="D252" s="21"/>
      <c r="E252" s="19"/>
      <c r="F252" s="19"/>
      <c r="G252" s="20"/>
      <c r="H252" s="18"/>
    </row>
    <row r="253" spans="1:8" x14ac:dyDescent="0.25">
      <c r="A253" s="20"/>
      <c r="B253" s="3" t="s">
        <v>46</v>
      </c>
      <c r="D253" s="21"/>
      <c r="E253" s="19"/>
      <c r="F253" s="19"/>
      <c r="G253" s="20"/>
      <c r="H253" s="18"/>
    </row>
    <row r="254" spans="1:8" ht="18" x14ac:dyDescent="0.25">
      <c r="A254" s="20" t="s">
        <v>137</v>
      </c>
      <c r="B254" s="7" t="s">
        <v>6</v>
      </c>
      <c r="C254" s="6" t="s">
        <v>5</v>
      </c>
      <c r="D254" s="21">
        <v>43134</v>
      </c>
      <c r="E254" s="19" t="s">
        <v>136</v>
      </c>
      <c r="F254" s="19" t="s">
        <v>135</v>
      </c>
      <c r="G254" s="20"/>
      <c r="H254" s="18">
        <v>21735</v>
      </c>
    </row>
    <row r="255" spans="1:8" ht="18" x14ac:dyDescent="0.25">
      <c r="A255" s="20"/>
      <c r="B255" s="5"/>
      <c r="C255" s="3" t="s">
        <v>134</v>
      </c>
      <c r="D255" s="21"/>
      <c r="E255" s="19"/>
      <c r="F255" s="19"/>
      <c r="G255" s="20"/>
      <c r="H255" s="18"/>
    </row>
    <row r="256" spans="1:8" x14ac:dyDescent="0.25">
      <c r="A256" s="20"/>
      <c r="B256" s="3" t="s">
        <v>19</v>
      </c>
      <c r="D256" s="21"/>
      <c r="E256" s="19"/>
      <c r="F256" s="19"/>
      <c r="G256" s="20"/>
      <c r="H256" s="18"/>
    </row>
    <row r="257" spans="1:8" ht="18" x14ac:dyDescent="0.25">
      <c r="A257" s="20" t="s">
        <v>133</v>
      </c>
      <c r="B257" s="7" t="s">
        <v>6</v>
      </c>
      <c r="C257" s="6" t="s">
        <v>5</v>
      </c>
      <c r="D257" s="21">
        <v>43135</v>
      </c>
      <c r="E257" s="19" t="s">
        <v>132</v>
      </c>
      <c r="F257" s="19" t="s">
        <v>131</v>
      </c>
      <c r="G257" s="20"/>
      <c r="H257" s="18">
        <v>27574</v>
      </c>
    </row>
    <row r="258" spans="1:8" ht="18" x14ac:dyDescent="0.25">
      <c r="A258" s="20"/>
      <c r="B258" s="5"/>
      <c r="C258" s="8">
        <v>43252</v>
      </c>
      <c r="D258" s="21"/>
      <c r="E258" s="19"/>
      <c r="F258" s="19"/>
      <c r="G258" s="20"/>
      <c r="H258" s="18"/>
    </row>
    <row r="259" spans="1:8" x14ac:dyDescent="0.25">
      <c r="A259" s="20"/>
      <c r="B259" s="3" t="s">
        <v>19</v>
      </c>
      <c r="D259" s="21"/>
      <c r="E259" s="19"/>
      <c r="F259" s="19"/>
      <c r="G259" s="20"/>
      <c r="H259" s="18"/>
    </row>
    <row r="260" spans="1:8" ht="18" x14ac:dyDescent="0.25">
      <c r="A260" s="20" t="s">
        <v>130</v>
      </c>
      <c r="B260" s="7" t="s">
        <v>6</v>
      </c>
      <c r="C260" s="6" t="s">
        <v>5</v>
      </c>
      <c r="D260" s="21">
        <v>43136</v>
      </c>
      <c r="E260" s="19" t="s">
        <v>129</v>
      </c>
      <c r="F260" s="19" t="s">
        <v>128</v>
      </c>
      <c r="G260" s="19" t="s">
        <v>127</v>
      </c>
      <c r="H260" s="18">
        <v>25754</v>
      </c>
    </row>
    <row r="261" spans="1:8" ht="18" x14ac:dyDescent="0.25">
      <c r="A261" s="20"/>
      <c r="B261" s="5"/>
      <c r="C261" s="4">
        <v>36586</v>
      </c>
      <c r="D261" s="21"/>
      <c r="E261" s="19"/>
      <c r="F261" s="19"/>
      <c r="G261" s="19"/>
      <c r="H261" s="18"/>
    </row>
    <row r="262" spans="1:8" x14ac:dyDescent="0.25">
      <c r="A262" s="20"/>
      <c r="B262" s="3" t="s">
        <v>19</v>
      </c>
      <c r="D262" s="21"/>
      <c r="E262" s="19"/>
      <c r="F262" s="19"/>
      <c r="G262" s="19"/>
      <c r="H262" s="18"/>
    </row>
    <row r="263" spans="1:8" ht="18" x14ac:dyDescent="0.25">
      <c r="A263" s="20" t="s">
        <v>126</v>
      </c>
      <c r="B263" s="7" t="s">
        <v>6</v>
      </c>
      <c r="C263" s="20" t="s">
        <v>125</v>
      </c>
      <c r="D263"/>
    </row>
    <row r="264" spans="1:8" ht="18" x14ac:dyDescent="0.25">
      <c r="A264" s="20"/>
      <c r="B264" s="5"/>
      <c r="C264" s="20"/>
      <c r="D264"/>
    </row>
    <row r="265" spans="1:8" x14ac:dyDescent="0.25">
      <c r="A265" s="20"/>
      <c r="B265" s="3" t="s">
        <v>46</v>
      </c>
      <c r="C265" s="20"/>
      <c r="D265"/>
    </row>
    <row r="266" spans="1:8" ht="18" x14ac:dyDescent="0.25">
      <c r="A266" s="20" t="s">
        <v>124</v>
      </c>
      <c r="B266" s="7" t="s">
        <v>6</v>
      </c>
      <c r="C266" s="6" t="s">
        <v>5</v>
      </c>
      <c r="D266" s="21">
        <v>43137</v>
      </c>
      <c r="E266" s="19" t="s">
        <v>123</v>
      </c>
      <c r="F266" s="19" t="s">
        <v>122</v>
      </c>
      <c r="G266" s="20"/>
      <c r="H266" s="18">
        <v>42308</v>
      </c>
    </row>
    <row r="267" spans="1:8" ht="18" x14ac:dyDescent="0.25">
      <c r="A267" s="20"/>
      <c r="B267" s="5"/>
      <c r="C267" s="3" t="s">
        <v>121</v>
      </c>
      <c r="D267" s="21"/>
      <c r="E267" s="19"/>
      <c r="F267" s="19"/>
      <c r="G267" s="20"/>
      <c r="H267" s="18"/>
    </row>
    <row r="268" spans="1:8" x14ac:dyDescent="0.25">
      <c r="A268" s="20"/>
      <c r="B268" s="3" t="s">
        <v>46</v>
      </c>
      <c r="D268" s="21"/>
      <c r="E268" s="19"/>
      <c r="F268" s="19"/>
      <c r="G268" s="20"/>
      <c r="H268" s="18"/>
    </row>
    <row r="269" spans="1:8" ht="18" x14ac:dyDescent="0.25">
      <c r="A269" s="20" t="s">
        <v>120</v>
      </c>
      <c r="B269" s="7" t="s">
        <v>6</v>
      </c>
      <c r="C269" s="9" t="s">
        <v>17</v>
      </c>
      <c r="D269" s="21">
        <v>43165</v>
      </c>
      <c r="E269" s="19" t="s">
        <v>119</v>
      </c>
      <c r="F269" s="19" t="s">
        <v>118</v>
      </c>
      <c r="G269" s="19" t="s">
        <v>117</v>
      </c>
      <c r="H269" s="18">
        <v>42374</v>
      </c>
    </row>
    <row r="270" spans="1:8" ht="18" x14ac:dyDescent="0.25">
      <c r="A270" s="20"/>
      <c r="B270" s="5"/>
      <c r="C270" s="3" t="s">
        <v>116</v>
      </c>
      <c r="D270" s="21"/>
      <c r="E270" s="19"/>
      <c r="F270" s="19"/>
      <c r="G270" s="19"/>
      <c r="H270" s="18"/>
    </row>
    <row r="271" spans="1:8" x14ac:dyDescent="0.25">
      <c r="A271" s="20"/>
      <c r="B271" s="3" t="s">
        <v>46</v>
      </c>
      <c r="D271" s="21"/>
      <c r="E271" s="19"/>
      <c r="F271" s="19"/>
      <c r="G271" s="19"/>
      <c r="H271" s="18"/>
    </row>
    <row r="272" spans="1:8" ht="18" x14ac:dyDescent="0.25">
      <c r="A272" s="20" t="s">
        <v>115</v>
      </c>
      <c r="B272" s="7" t="s">
        <v>64</v>
      </c>
      <c r="C272" s="9" t="s">
        <v>17</v>
      </c>
      <c r="D272" s="21">
        <v>43196</v>
      </c>
      <c r="E272" s="19" t="s">
        <v>114</v>
      </c>
      <c r="F272" s="19" t="s">
        <v>113</v>
      </c>
      <c r="G272" s="19" t="s">
        <v>112</v>
      </c>
      <c r="H272" s="18">
        <v>41243</v>
      </c>
    </row>
    <row r="273" spans="1:8" ht="18" x14ac:dyDescent="0.25">
      <c r="A273" s="20"/>
      <c r="B273" s="5"/>
      <c r="C273" s="4">
        <v>36617</v>
      </c>
      <c r="D273" s="21"/>
      <c r="E273" s="19"/>
      <c r="F273" s="19"/>
      <c r="G273" s="19"/>
      <c r="H273" s="18"/>
    </row>
    <row r="274" spans="1:8" x14ac:dyDescent="0.25">
      <c r="A274" s="20"/>
      <c r="B274" s="3" t="s">
        <v>107</v>
      </c>
      <c r="D274" s="21"/>
      <c r="E274" s="19"/>
      <c r="F274" s="19"/>
      <c r="G274" s="19"/>
      <c r="H274" s="18"/>
    </row>
    <row r="275" spans="1:8" ht="18" x14ac:dyDescent="0.25">
      <c r="A275" s="20" t="s">
        <v>111</v>
      </c>
      <c r="B275" s="7" t="s">
        <v>64</v>
      </c>
      <c r="C275" s="6" t="s">
        <v>5</v>
      </c>
      <c r="D275" s="21">
        <v>43197</v>
      </c>
      <c r="E275" s="19" t="s">
        <v>110</v>
      </c>
      <c r="F275" s="19" t="s">
        <v>109</v>
      </c>
      <c r="G275" s="20"/>
      <c r="H275" s="18">
        <v>49394</v>
      </c>
    </row>
    <row r="276" spans="1:8" ht="18" x14ac:dyDescent="0.25">
      <c r="A276" s="20"/>
      <c r="B276" s="5"/>
      <c r="C276" s="3" t="s">
        <v>108</v>
      </c>
      <c r="D276" s="21"/>
      <c r="E276" s="19"/>
      <c r="F276" s="19"/>
      <c r="G276" s="20"/>
      <c r="H276" s="18"/>
    </row>
    <row r="277" spans="1:8" x14ac:dyDescent="0.25">
      <c r="A277" s="20"/>
      <c r="B277" s="3" t="s">
        <v>107</v>
      </c>
      <c r="D277" s="21"/>
      <c r="E277" s="19"/>
      <c r="F277" s="19"/>
      <c r="G277" s="20"/>
      <c r="H277" s="18"/>
    </row>
    <row r="278" spans="1:8" ht="18" x14ac:dyDescent="0.25">
      <c r="A278" s="20" t="s">
        <v>106</v>
      </c>
      <c r="B278" s="7" t="s">
        <v>64</v>
      </c>
      <c r="C278" s="6" t="s">
        <v>5</v>
      </c>
      <c r="D278" s="21">
        <v>43198</v>
      </c>
      <c r="E278" s="19" t="s">
        <v>105</v>
      </c>
      <c r="F278" s="19" t="s">
        <v>104</v>
      </c>
      <c r="G278" s="19" t="s">
        <v>103</v>
      </c>
      <c r="H278" s="18">
        <v>43791</v>
      </c>
    </row>
    <row r="279" spans="1:8" ht="18" x14ac:dyDescent="0.25">
      <c r="A279" s="20"/>
      <c r="B279" s="5"/>
      <c r="C279" s="8">
        <v>43319</v>
      </c>
      <c r="D279" s="21"/>
      <c r="E279" s="19"/>
      <c r="F279" s="19"/>
      <c r="G279" s="19"/>
      <c r="H279" s="18"/>
    </row>
    <row r="280" spans="1:8" x14ac:dyDescent="0.25">
      <c r="A280" s="20"/>
      <c r="B280" s="3" t="s">
        <v>19</v>
      </c>
      <c r="D280" s="21"/>
      <c r="E280" s="19"/>
      <c r="F280" s="19"/>
      <c r="G280" s="19"/>
      <c r="H280" s="18"/>
    </row>
    <row r="281" spans="1:8" ht="18" x14ac:dyDescent="0.25">
      <c r="A281" s="20" t="s">
        <v>102</v>
      </c>
      <c r="B281" s="7" t="s">
        <v>64</v>
      </c>
      <c r="C281" s="6" t="s">
        <v>5</v>
      </c>
      <c r="D281" s="21">
        <v>43199</v>
      </c>
      <c r="E281" s="19" t="s">
        <v>101</v>
      </c>
      <c r="F281" s="19" t="s">
        <v>100</v>
      </c>
      <c r="G281" s="20"/>
      <c r="H281" s="18">
        <v>44306</v>
      </c>
    </row>
    <row r="282" spans="1:8" ht="18" x14ac:dyDescent="0.25">
      <c r="A282" s="20"/>
      <c r="B282" s="5"/>
      <c r="C282" s="8">
        <v>43344</v>
      </c>
      <c r="D282" s="21"/>
      <c r="E282" s="19"/>
      <c r="F282" s="19"/>
      <c r="G282" s="20"/>
      <c r="H282" s="18"/>
    </row>
    <row r="283" spans="1:8" x14ac:dyDescent="0.25">
      <c r="A283" s="20"/>
      <c r="B283" s="3" t="s">
        <v>19</v>
      </c>
      <c r="D283" s="21"/>
      <c r="E283" s="19"/>
      <c r="F283" s="19"/>
      <c r="G283" s="20"/>
      <c r="H283" s="18"/>
    </row>
    <row r="284" spans="1:8" ht="18" x14ac:dyDescent="0.25">
      <c r="A284" s="20" t="s">
        <v>99</v>
      </c>
      <c r="B284" s="7" t="s">
        <v>64</v>
      </c>
      <c r="C284" s="9" t="s">
        <v>17</v>
      </c>
      <c r="D284" s="21">
        <v>43229</v>
      </c>
      <c r="E284" s="19" t="s">
        <v>98</v>
      </c>
      <c r="F284" s="19" t="s">
        <v>97</v>
      </c>
      <c r="G284" s="20"/>
      <c r="H284" s="18">
        <v>47527</v>
      </c>
    </row>
    <row r="285" spans="1:8" ht="18" x14ac:dyDescent="0.25">
      <c r="A285" s="20"/>
      <c r="B285" s="5"/>
      <c r="C285" s="8">
        <v>43283</v>
      </c>
      <c r="D285" s="21"/>
      <c r="E285" s="19"/>
      <c r="F285" s="19"/>
      <c r="G285" s="20"/>
      <c r="H285" s="18"/>
    </row>
    <row r="286" spans="1:8" x14ac:dyDescent="0.25">
      <c r="A286" s="20"/>
      <c r="B286" s="3" t="s">
        <v>19</v>
      </c>
      <c r="D286" s="21"/>
      <c r="E286" s="19"/>
      <c r="F286" s="19"/>
      <c r="G286" s="20"/>
      <c r="H286" s="18"/>
    </row>
    <row r="287" spans="1:8" ht="18" x14ac:dyDescent="0.25">
      <c r="A287" s="20" t="s">
        <v>96</v>
      </c>
      <c r="B287" s="7" t="s">
        <v>6</v>
      </c>
      <c r="C287" s="9" t="s">
        <v>17</v>
      </c>
      <c r="D287" s="21">
        <v>43260</v>
      </c>
      <c r="E287" s="19" t="s">
        <v>95</v>
      </c>
      <c r="F287" s="19" t="s">
        <v>94</v>
      </c>
      <c r="G287" s="20"/>
      <c r="H287" s="18">
        <v>23082</v>
      </c>
    </row>
    <row r="288" spans="1:8" ht="18" x14ac:dyDescent="0.25">
      <c r="A288" s="20"/>
      <c r="B288" s="5"/>
      <c r="C288" s="8">
        <v>43376</v>
      </c>
      <c r="D288" s="21"/>
      <c r="E288" s="19"/>
      <c r="F288" s="19"/>
      <c r="G288" s="20"/>
      <c r="H288" s="18"/>
    </row>
    <row r="289" spans="1:8" x14ac:dyDescent="0.25">
      <c r="A289" s="20"/>
      <c r="B289" s="3" t="s">
        <v>0</v>
      </c>
      <c r="D289" s="21"/>
      <c r="E289" s="19"/>
      <c r="F289" s="19"/>
      <c r="G289" s="20"/>
      <c r="H289" s="18"/>
    </row>
    <row r="290" spans="1:8" ht="18" x14ac:dyDescent="0.25">
      <c r="A290" s="20" t="s">
        <v>93</v>
      </c>
      <c r="B290" s="7" t="s">
        <v>6</v>
      </c>
      <c r="C290" s="9" t="s">
        <v>17</v>
      </c>
      <c r="D290" s="21">
        <v>43290</v>
      </c>
      <c r="E290" s="19" t="s">
        <v>92</v>
      </c>
      <c r="F290" s="19" t="s">
        <v>91</v>
      </c>
      <c r="G290" s="20"/>
      <c r="H290" s="18">
        <v>22959</v>
      </c>
    </row>
    <row r="291" spans="1:8" ht="18" x14ac:dyDescent="0.25">
      <c r="A291" s="20"/>
      <c r="B291" s="5"/>
      <c r="C291" s="3" t="s">
        <v>90</v>
      </c>
      <c r="D291" s="21"/>
      <c r="E291" s="19"/>
      <c r="F291" s="19"/>
      <c r="G291" s="20"/>
      <c r="H291" s="18"/>
    </row>
    <row r="292" spans="1:8" x14ac:dyDescent="0.25">
      <c r="A292" s="20"/>
      <c r="B292" s="3" t="s">
        <v>0</v>
      </c>
      <c r="D292" s="21"/>
      <c r="E292" s="19"/>
      <c r="F292" s="19"/>
      <c r="G292" s="20"/>
      <c r="H292" s="18"/>
    </row>
    <row r="293" spans="1:8" ht="18" x14ac:dyDescent="0.25">
      <c r="A293" s="20" t="s">
        <v>89</v>
      </c>
      <c r="B293" s="7" t="s">
        <v>6</v>
      </c>
      <c r="C293" s="9" t="s">
        <v>17</v>
      </c>
      <c r="D293" s="21">
        <v>43321</v>
      </c>
      <c r="E293" s="19" t="s">
        <v>88</v>
      </c>
      <c r="F293" s="19" t="s">
        <v>87</v>
      </c>
      <c r="G293" s="20"/>
      <c r="H293" s="18">
        <v>23748</v>
      </c>
    </row>
    <row r="294" spans="1:8" ht="18" x14ac:dyDescent="0.25">
      <c r="A294" s="20"/>
      <c r="B294" s="5"/>
      <c r="C294" s="3" t="s">
        <v>86</v>
      </c>
      <c r="D294" s="21"/>
      <c r="E294" s="19"/>
      <c r="F294" s="19"/>
      <c r="G294" s="20"/>
      <c r="H294" s="18"/>
    </row>
    <row r="295" spans="1:8" x14ac:dyDescent="0.25">
      <c r="A295" s="20"/>
      <c r="B295" s="3" t="s">
        <v>0</v>
      </c>
      <c r="D295" s="21"/>
      <c r="E295" s="19"/>
      <c r="F295" s="19"/>
      <c r="G295" s="20"/>
      <c r="H295" s="18"/>
    </row>
    <row r="296" spans="1:8" ht="18" x14ac:dyDescent="0.25">
      <c r="A296" s="20" t="s">
        <v>85</v>
      </c>
      <c r="B296" s="7" t="s">
        <v>64</v>
      </c>
      <c r="C296" s="6" t="s">
        <v>5</v>
      </c>
      <c r="D296" s="21">
        <v>43322</v>
      </c>
      <c r="E296" s="19" t="s">
        <v>84</v>
      </c>
      <c r="F296" s="19" t="s">
        <v>83</v>
      </c>
      <c r="G296" s="19" t="s">
        <v>82</v>
      </c>
      <c r="H296" s="18">
        <v>50211</v>
      </c>
    </row>
    <row r="297" spans="1:8" ht="18" x14ac:dyDescent="0.25">
      <c r="A297" s="20"/>
      <c r="B297" s="5"/>
      <c r="C297" s="8">
        <v>43222</v>
      </c>
      <c r="D297" s="21"/>
      <c r="E297" s="19"/>
      <c r="F297" s="19"/>
      <c r="G297" s="19"/>
      <c r="H297" s="18"/>
    </row>
    <row r="298" spans="1:8" x14ac:dyDescent="0.25">
      <c r="A298" s="20"/>
      <c r="B298" s="3" t="s">
        <v>74</v>
      </c>
      <c r="D298" s="21"/>
      <c r="E298" s="19"/>
      <c r="F298" s="19"/>
      <c r="G298" s="19"/>
      <c r="H298" s="18"/>
    </row>
    <row r="299" spans="1:8" ht="18" x14ac:dyDescent="0.25">
      <c r="A299" s="20" t="s">
        <v>81</v>
      </c>
      <c r="B299" s="7" t="s">
        <v>64</v>
      </c>
      <c r="C299" s="9" t="s">
        <v>17</v>
      </c>
      <c r="D299" s="21">
        <v>43353</v>
      </c>
      <c r="E299" s="19" t="s">
        <v>80</v>
      </c>
      <c r="F299" s="19" t="s">
        <v>79</v>
      </c>
      <c r="G299" s="20"/>
      <c r="H299" s="18">
        <v>50908</v>
      </c>
    </row>
    <row r="300" spans="1:8" ht="18" x14ac:dyDescent="0.25">
      <c r="A300" s="20"/>
      <c r="B300" s="5"/>
      <c r="C300" s="4">
        <v>36617</v>
      </c>
      <c r="D300" s="21"/>
      <c r="E300" s="19"/>
      <c r="F300" s="19"/>
      <c r="G300" s="20"/>
      <c r="H300" s="18"/>
    </row>
    <row r="301" spans="1:8" x14ac:dyDescent="0.25">
      <c r="A301" s="20"/>
      <c r="B301" s="3" t="s">
        <v>74</v>
      </c>
      <c r="D301" s="21"/>
      <c r="E301" s="19"/>
      <c r="F301" s="19"/>
      <c r="G301" s="20"/>
      <c r="H301" s="18"/>
    </row>
    <row r="302" spans="1:8" ht="18" x14ac:dyDescent="0.25">
      <c r="A302" s="20" t="s">
        <v>78</v>
      </c>
      <c r="B302" s="7" t="s">
        <v>64</v>
      </c>
      <c r="C302" s="9" t="s">
        <v>17</v>
      </c>
      <c r="D302" s="21">
        <v>43383</v>
      </c>
      <c r="E302" s="19" t="s">
        <v>77</v>
      </c>
      <c r="F302" s="19" t="s">
        <v>76</v>
      </c>
      <c r="G302" s="19" t="s">
        <v>75</v>
      </c>
      <c r="H302" s="18">
        <v>51297</v>
      </c>
    </row>
    <row r="303" spans="1:8" ht="18" x14ac:dyDescent="0.25">
      <c r="A303" s="20"/>
      <c r="B303" s="5"/>
      <c r="C303" s="8">
        <v>43193</v>
      </c>
      <c r="D303" s="21"/>
      <c r="E303" s="19"/>
      <c r="F303" s="19"/>
      <c r="G303" s="19"/>
      <c r="H303" s="18"/>
    </row>
    <row r="304" spans="1:8" x14ac:dyDescent="0.25">
      <c r="A304" s="20"/>
      <c r="B304" s="3" t="s">
        <v>74</v>
      </c>
      <c r="D304" s="21"/>
      <c r="E304" s="19"/>
      <c r="F304" s="19"/>
      <c r="G304" s="19"/>
      <c r="H304" s="18"/>
    </row>
    <row r="305" spans="1:8" ht="18" x14ac:dyDescent="0.25">
      <c r="A305" s="20" t="s">
        <v>73</v>
      </c>
      <c r="B305" s="7" t="s">
        <v>64</v>
      </c>
      <c r="C305" s="9" t="s">
        <v>17</v>
      </c>
      <c r="D305" s="21">
        <v>43414</v>
      </c>
      <c r="E305" s="19" t="s">
        <v>72</v>
      </c>
      <c r="F305" s="19" t="s">
        <v>71</v>
      </c>
      <c r="G305" s="19" t="s">
        <v>70</v>
      </c>
      <c r="H305" s="18">
        <v>46909</v>
      </c>
    </row>
    <row r="306" spans="1:8" ht="18" x14ac:dyDescent="0.25">
      <c r="A306" s="20"/>
      <c r="B306" s="5"/>
      <c r="C306" s="8">
        <v>43132</v>
      </c>
      <c r="D306" s="21"/>
      <c r="E306" s="19"/>
      <c r="F306" s="19"/>
      <c r="G306" s="19"/>
      <c r="H306" s="18"/>
    </row>
    <row r="307" spans="1:8" x14ac:dyDescent="0.25">
      <c r="A307" s="20"/>
      <c r="B307" s="3" t="s">
        <v>61</v>
      </c>
      <c r="D307" s="21"/>
      <c r="E307" s="19"/>
      <c r="F307" s="19"/>
      <c r="G307" s="19"/>
      <c r="H307" s="18"/>
    </row>
    <row r="308" spans="1:8" ht="18" x14ac:dyDescent="0.25">
      <c r="A308" s="20" t="s">
        <v>69</v>
      </c>
      <c r="B308" s="7" t="s">
        <v>64</v>
      </c>
      <c r="C308" s="6" t="s">
        <v>5</v>
      </c>
      <c r="D308" s="21">
        <v>43415</v>
      </c>
      <c r="E308" s="19" t="s">
        <v>68</v>
      </c>
      <c r="F308" s="19" t="s">
        <v>67</v>
      </c>
      <c r="G308" s="19" t="s">
        <v>66</v>
      </c>
      <c r="H308" s="18">
        <v>39284</v>
      </c>
    </row>
    <row r="309" spans="1:8" ht="18" x14ac:dyDescent="0.25">
      <c r="A309" s="20"/>
      <c r="B309" s="5"/>
      <c r="C309" s="8">
        <v>43161</v>
      </c>
      <c r="D309" s="21"/>
      <c r="E309" s="19"/>
      <c r="F309" s="19"/>
      <c r="G309" s="19"/>
      <c r="H309" s="18"/>
    </row>
    <row r="310" spans="1:8" x14ac:dyDescent="0.25">
      <c r="A310" s="20"/>
      <c r="B310" s="3" t="s">
        <v>61</v>
      </c>
      <c r="D310" s="21"/>
      <c r="E310" s="19"/>
      <c r="F310" s="19"/>
      <c r="G310" s="19"/>
      <c r="H310" s="18"/>
    </row>
    <row r="311" spans="1:8" ht="18" x14ac:dyDescent="0.25">
      <c r="A311" s="20" t="s">
        <v>65</v>
      </c>
      <c r="B311" s="7" t="s">
        <v>64</v>
      </c>
      <c r="C311" s="6" t="s">
        <v>5</v>
      </c>
      <c r="D311" s="21">
        <v>43416</v>
      </c>
      <c r="E311" s="19" t="s">
        <v>63</v>
      </c>
      <c r="F311" s="19" t="s">
        <v>62</v>
      </c>
      <c r="G311" s="20"/>
      <c r="H311" s="18">
        <v>39004</v>
      </c>
    </row>
    <row r="312" spans="1:8" ht="18" x14ac:dyDescent="0.25">
      <c r="A312" s="20"/>
      <c r="B312" s="5"/>
      <c r="C312" s="8">
        <v>43318</v>
      </c>
      <c r="D312" s="21"/>
      <c r="E312" s="19"/>
      <c r="F312" s="19"/>
      <c r="G312" s="20"/>
      <c r="H312" s="18"/>
    </row>
    <row r="313" spans="1:8" x14ac:dyDescent="0.25">
      <c r="A313" s="20"/>
      <c r="B313" s="3" t="s">
        <v>61</v>
      </c>
      <c r="D313" s="21"/>
      <c r="E313" s="19"/>
      <c r="F313" s="19"/>
      <c r="G313" s="20"/>
      <c r="H313" s="18"/>
    </row>
    <row r="314" spans="1:8" ht="18" x14ac:dyDescent="0.25">
      <c r="A314" s="20" t="s">
        <v>60</v>
      </c>
      <c r="B314" s="7" t="s">
        <v>6</v>
      </c>
      <c r="C314" s="6" t="s">
        <v>5</v>
      </c>
      <c r="D314" s="21">
        <v>43417</v>
      </c>
      <c r="E314" s="19" t="s">
        <v>59</v>
      </c>
      <c r="F314" s="19" t="s">
        <v>58</v>
      </c>
      <c r="G314" s="19" t="s">
        <v>57</v>
      </c>
      <c r="H314" s="18">
        <v>41936</v>
      </c>
    </row>
    <row r="315" spans="1:8" ht="18" x14ac:dyDescent="0.25">
      <c r="A315" s="20"/>
      <c r="B315" s="5"/>
      <c r="C315" s="8">
        <v>43255</v>
      </c>
      <c r="D315" s="21"/>
      <c r="E315" s="19"/>
      <c r="F315" s="19"/>
      <c r="G315" s="19"/>
      <c r="H315" s="18"/>
    </row>
    <row r="316" spans="1:8" x14ac:dyDescent="0.25">
      <c r="A316" s="20"/>
      <c r="B316" s="3" t="s">
        <v>46</v>
      </c>
      <c r="D316" s="21"/>
      <c r="E316" s="19"/>
      <c r="F316" s="19"/>
      <c r="G316" s="19"/>
      <c r="H316" s="18"/>
    </row>
    <row r="317" spans="1:8" ht="18" x14ac:dyDescent="0.25">
      <c r="A317" s="20" t="s">
        <v>53</v>
      </c>
      <c r="B317" s="7" t="s">
        <v>6</v>
      </c>
      <c r="C317" s="9" t="s">
        <v>17</v>
      </c>
      <c r="D317" s="21">
        <v>43447</v>
      </c>
      <c r="E317" s="19" t="s">
        <v>56</v>
      </c>
      <c r="F317" s="19" t="s">
        <v>55</v>
      </c>
      <c r="G317" s="20"/>
      <c r="H317" s="18">
        <v>41809</v>
      </c>
    </row>
    <row r="318" spans="1:8" ht="18" x14ac:dyDescent="0.25">
      <c r="A318" s="20"/>
      <c r="B318" s="5"/>
      <c r="C318" s="3" t="s">
        <v>54</v>
      </c>
      <c r="D318" s="21"/>
      <c r="E318" s="19"/>
      <c r="F318" s="19"/>
      <c r="G318" s="20"/>
      <c r="H318" s="18"/>
    </row>
    <row r="319" spans="1:8" x14ac:dyDescent="0.25">
      <c r="A319" s="20"/>
      <c r="B319" s="3" t="s">
        <v>46</v>
      </c>
      <c r="D319" s="21"/>
      <c r="E319" s="19"/>
      <c r="F319" s="19"/>
      <c r="G319" s="20"/>
      <c r="H319" s="18"/>
    </row>
    <row r="320" spans="1:8" ht="18" x14ac:dyDescent="0.25">
      <c r="A320" s="20" t="s">
        <v>53</v>
      </c>
      <c r="B320" s="7" t="s">
        <v>6</v>
      </c>
      <c r="C320" s="6" t="s">
        <v>5</v>
      </c>
      <c r="D320" s="21">
        <v>43448</v>
      </c>
      <c r="E320" s="19" t="s">
        <v>52</v>
      </c>
      <c r="F320" s="19" t="s">
        <v>51</v>
      </c>
      <c r="G320" s="20"/>
      <c r="H320" s="18">
        <v>40608</v>
      </c>
    </row>
    <row r="321" spans="1:8" ht="18" x14ac:dyDescent="0.25">
      <c r="A321" s="20"/>
      <c r="B321" s="5"/>
      <c r="C321" s="8">
        <v>43315</v>
      </c>
      <c r="D321" s="21"/>
      <c r="E321" s="19"/>
      <c r="F321" s="19"/>
      <c r="G321" s="20"/>
      <c r="H321" s="18"/>
    </row>
    <row r="322" spans="1:8" x14ac:dyDescent="0.25">
      <c r="A322" s="20"/>
      <c r="B322" s="3" t="s">
        <v>46</v>
      </c>
      <c r="D322" s="21"/>
      <c r="E322" s="19"/>
      <c r="F322" s="19"/>
      <c r="G322" s="20"/>
      <c r="H322" s="18"/>
    </row>
    <row r="323" spans="1:8" ht="18" x14ac:dyDescent="0.25">
      <c r="A323" s="20" t="s">
        <v>50</v>
      </c>
      <c r="B323" s="7" t="s">
        <v>6</v>
      </c>
      <c r="C323" s="6" t="s">
        <v>5</v>
      </c>
      <c r="D323" s="21">
        <v>43449</v>
      </c>
      <c r="E323" s="19" t="s">
        <v>49</v>
      </c>
      <c r="F323" s="19" t="s">
        <v>48</v>
      </c>
      <c r="G323" s="19" t="s">
        <v>47</v>
      </c>
      <c r="H323" s="18">
        <v>42020</v>
      </c>
    </row>
    <row r="324" spans="1:8" ht="18" x14ac:dyDescent="0.25">
      <c r="A324" s="20"/>
      <c r="B324" s="5"/>
      <c r="C324" s="8">
        <v>43192</v>
      </c>
      <c r="D324" s="21"/>
      <c r="E324" s="19"/>
      <c r="F324" s="19"/>
      <c r="G324" s="19"/>
      <c r="H324" s="18"/>
    </row>
    <row r="325" spans="1:8" x14ac:dyDescent="0.25">
      <c r="A325" s="20"/>
      <c r="B325" s="3" t="s">
        <v>46</v>
      </c>
      <c r="D325" s="21"/>
      <c r="E325" s="19"/>
      <c r="F325" s="19"/>
      <c r="G325" s="19"/>
      <c r="H325" s="18"/>
    </row>
    <row r="326" spans="1:8" ht="18" x14ac:dyDescent="0.25">
      <c r="A326" s="20" t="s">
        <v>45</v>
      </c>
      <c r="B326" s="7" t="s">
        <v>6</v>
      </c>
      <c r="C326" s="6" t="s">
        <v>5</v>
      </c>
      <c r="D326" s="21">
        <v>43450</v>
      </c>
      <c r="E326" s="19" t="s">
        <v>44</v>
      </c>
      <c r="F326" s="19" t="s">
        <v>43</v>
      </c>
      <c r="G326" s="19" t="s">
        <v>42</v>
      </c>
      <c r="H326" s="18">
        <v>17562</v>
      </c>
    </row>
    <row r="327" spans="1:8" ht="18" x14ac:dyDescent="0.25">
      <c r="A327" s="20"/>
      <c r="B327" s="5"/>
      <c r="C327" s="8">
        <v>43317</v>
      </c>
      <c r="D327" s="21"/>
      <c r="E327" s="19"/>
      <c r="F327" s="19"/>
      <c r="G327" s="19"/>
      <c r="H327" s="18"/>
    </row>
    <row r="328" spans="1:8" x14ac:dyDescent="0.25">
      <c r="A328" s="20"/>
      <c r="B328" s="3" t="s">
        <v>19</v>
      </c>
      <c r="D328" s="21"/>
      <c r="E328" s="19"/>
      <c r="F328" s="19"/>
      <c r="G328" s="19"/>
      <c r="H328" s="18"/>
    </row>
    <row r="329" spans="1:8" x14ac:dyDescent="0.25">
      <c r="A329" s="10" t="s">
        <v>41</v>
      </c>
      <c r="B329" s="10" t="s">
        <v>40</v>
      </c>
      <c r="C329" s="10" t="s">
        <v>39</v>
      </c>
      <c r="D329" s="10" t="s">
        <v>38</v>
      </c>
      <c r="E329" s="10" t="s">
        <v>37</v>
      </c>
      <c r="F329" s="10" t="s">
        <v>36</v>
      </c>
      <c r="G329" s="10" t="s">
        <v>35</v>
      </c>
      <c r="H329" s="10" t="s">
        <v>34</v>
      </c>
    </row>
    <row r="330" spans="1:8" ht="18" x14ac:dyDescent="0.25">
      <c r="A330" s="20" t="s">
        <v>33</v>
      </c>
      <c r="B330" s="7" t="s">
        <v>6</v>
      </c>
      <c r="C330" s="6" t="s">
        <v>5</v>
      </c>
      <c r="D330" s="21">
        <v>43451</v>
      </c>
      <c r="E330" s="19" t="s">
        <v>32</v>
      </c>
      <c r="F330" s="19" t="s">
        <v>31</v>
      </c>
      <c r="G330" s="19" t="s">
        <v>30</v>
      </c>
      <c r="H330" s="18">
        <v>18940</v>
      </c>
    </row>
    <row r="331" spans="1:8" ht="18" x14ac:dyDescent="0.25">
      <c r="A331" s="20"/>
      <c r="B331" s="5"/>
      <c r="C331" s="8">
        <v>43193</v>
      </c>
      <c r="D331" s="21"/>
      <c r="E331" s="19"/>
      <c r="F331" s="19"/>
      <c r="G331" s="19"/>
      <c r="H331" s="18"/>
    </row>
    <row r="332" spans="1:8" x14ac:dyDescent="0.25">
      <c r="A332" s="20"/>
      <c r="B332" s="3" t="s">
        <v>19</v>
      </c>
      <c r="D332" s="21"/>
      <c r="E332" s="19"/>
      <c r="F332" s="19"/>
      <c r="G332" s="19"/>
      <c r="H332" s="18"/>
    </row>
    <row r="333" spans="1:8" ht="18" x14ac:dyDescent="0.25">
      <c r="A333" s="20" t="s">
        <v>29</v>
      </c>
      <c r="B333" s="7" t="s">
        <v>6</v>
      </c>
      <c r="C333" s="9" t="s">
        <v>17</v>
      </c>
      <c r="D333" s="20" t="s">
        <v>28</v>
      </c>
      <c r="E333" s="19" t="s">
        <v>27</v>
      </c>
      <c r="F333" s="19" t="s">
        <v>26</v>
      </c>
      <c r="G333" s="19" t="s">
        <v>25</v>
      </c>
      <c r="H333" s="18">
        <v>19531</v>
      </c>
    </row>
    <row r="334" spans="1:8" ht="18" x14ac:dyDescent="0.25">
      <c r="A334" s="20"/>
      <c r="B334" s="5"/>
      <c r="C334" s="8">
        <v>43132</v>
      </c>
      <c r="D334" s="20"/>
      <c r="E334" s="19"/>
      <c r="F334" s="19"/>
      <c r="G334" s="19"/>
      <c r="H334" s="18"/>
    </row>
    <row r="335" spans="1:8" x14ac:dyDescent="0.25">
      <c r="A335" s="20"/>
      <c r="B335" s="3" t="s">
        <v>19</v>
      </c>
      <c r="D335" s="20"/>
      <c r="E335" s="19"/>
      <c r="F335" s="19"/>
      <c r="G335" s="19"/>
      <c r="H335" s="18"/>
    </row>
    <row r="336" spans="1:8" ht="18" x14ac:dyDescent="0.25">
      <c r="A336" s="20" t="s">
        <v>24</v>
      </c>
      <c r="B336" s="7" t="s">
        <v>6</v>
      </c>
      <c r="C336" s="9" t="s">
        <v>17</v>
      </c>
      <c r="D336" s="20" t="s">
        <v>23</v>
      </c>
      <c r="E336" s="19" t="s">
        <v>22</v>
      </c>
      <c r="F336" s="19" t="s">
        <v>21</v>
      </c>
      <c r="G336" s="19" t="s">
        <v>20</v>
      </c>
      <c r="H336" s="18">
        <v>21407</v>
      </c>
    </row>
    <row r="337" spans="1:8" ht="18" x14ac:dyDescent="0.25">
      <c r="A337" s="20"/>
      <c r="B337" s="5"/>
      <c r="C337" s="8">
        <v>43222</v>
      </c>
      <c r="D337" s="20"/>
      <c r="E337" s="19"/>
      <c r="F337" s="19"/>
      <c r="G337" s="19"/>
      <c r="H337" s="18"/>
    </row>
    <row r="338" spans="1:8" x14ac:dyDescent="0.25">
      <c r="A338" s="20"/>
      <c r="B338" s="3" t="s">
        <v>19</v>
      </c>
      <c r="D338" s="20"/>
      <c r="E338" s="19"/>
      <c r="F338" s="19"/>
      <c r="G338" s="19"/>
      <c r="H338" s="18"/>
    </row>
    <row r="339" spans="1:8" ht="18" x14ac:dyDescent="0.25">
      <c r="A339" s="20" t="s">
        <v>18</v>
      </c>
      <c r="B339" s="7" t="s">
        <v>6</v>
      </c>
      <c r="C339" s="9" t="s">
        <v>17</v>
      </c>
      <c r="D339" s="20" t="s">
        <v>16</v>
      </c>
      <c r="E339" s="19" t="s">
        <v>15</v>
      </c>
      <c r="F339" s="19" t="s">
        <v>14</v>
      </c>
      <c r="G339" s="20"/>
      <c r="H339" s="20" t="s">
        <v>13</v>
      </c>
    </row>
    <row r="340" spans="1:8" ht="18" x14ac:dyDescent="0.25">
      <c r="A340" s="20"/>
      <c r="B340" s="5"/>
      <c r="C340" s="4">
        <v>36617</v>
      </c>
      <c r="D340" s="20"/>
      <c r="E340" s="19"/>
      <c r="F340" s="19"/>
      <c r="G340" s="20"/>
      <c r="H340" s="20"/>
    </row>
    <row r="341" spans="1:8" x14ac:dyDescent="0.25">
      <c r="A341" s="20"/>
      <c r="B341" s="3" t="s">
        <v>0</v>
      </c>
      <c r="D341" s="20"/>
      <c r="E341" s="19"/>
      <c r="F341" s="19"/>
      <c r="G341" s="20"/>
      <c r="H341" s="20"/>
    </row>
    <row r="342" spans="1:8" ht="18" x14ac:dyDescent="0.25">
      <c r="A342" s="20" t="s">
        <v>12</v>
      </c>
      <c r="B342" s="7" t="s">
        <v>6</v>
      </c>
      <c r="C342" s="6" t="s">
        <v>5</v>
      </c>
      <c r="D342" s="20" t="s">
        <v>11</v>
      </c>
      <c r="E342" s="19" t="s">
        <v>10</v>
      </c>
      <c r="F342" s="19" t="s">
        <v>9</v>
      </c>
      <c r="G342" s="19" t="s">
        <v>8</v>
      </c>
      <c r="H342" s="18">
        <v>21791</v>
      </c>
    </row>
    <row r="343" spans="1:8" ht="18" x14ac:dyDescent="0.25">
      <c r="A343" s="20"/>
      <c r="B343" s="5"/>
      <c r="C343" s="8">
        <v>43285</v>
      </c>
      <c r="D343" s="20"/>
      <c r="E343" s="19"/>
      <c r="F343" s="19"/>
      <c r="G343" s="19"/>
      <c r="H343" s="18"/>
    </row>
    <row r="344" spans="1:8" x14ac:dyDescent="0.25">
      <c r="A344" s="20"/>
      <c r="B344" s="3" t="s">
        <v>0</v>
      </c>
      <c r="D344" s="20"/>
      <c r="E344" s="19"/>
      <c r="F344" s="19"/>
      <c r="G344" s="19"/>
      <c r="H344" s="18"/>
    </row>
    <row r="345" spans="1:8" ht="18" x14ac:dyDescent="0.25">
      <c r="A345" s="20" t="s">
        <v>7</v>
      </c>
      <c r="B345" s="7" t="s">
        <v>6</v>
      </c>
      <c r="C345" s="6" t="s">
        <v>5</v>
      </c>
      <c r="D345" s="20" t="s">
        <v>4</v>
      </c>
      <c r="E345" s="19" t="s">
        <v>3</v>
      </c>
      <c r="F345" s="19" t="s">
        <v>2</v>
      </c>
      <c r="G345" s="19" t="s">
        <v>1</v>
      </c>
      <c r="H345" s="18">
        <v>21789</v>
      </c>
    </row>
    <row r="346" spans="1:8" ht="18" x14ac:dyDescent="0.25">
      <c r="A346" s="20"/>
      <c r="B346" s="5"/>
      <c r="C346" s="4">
        <v>36586</v>
      </c>
      <c r="D346" s="20"/>
      <c r="E346" s="19"/>
      <c r="F346" s="19"/>
      <c r="G346" s="19"/>
      <c r="H346" s="18"/>
    </row>
    <row r="347" spans="1:8" x14ac:dyDescent="0.25">
      <c r="A347" s="20"/>
      <c r="B347" s="3" t="s">
        <v>0</v>
      </c>
      <c r="D347" s="20"/>
      <c r="E347" s="19"/>
      <c r="F347" s="19"/>
      <c r="G347" s="19"/>
      <c r="H347" s="18"/>
    </row>
  </sheetData>
  <mergeCells count="622">
    <mergeCell ref="H241:H243"/>
    <mergeCell ref="G241:G243"/>
    <mergeCell ref="F241:F243"/>
    <mergeCell ref="E241:E243"/>
    <mergeCell ref="D241:D243"/>
    <mergeCell ref="A241:A243"/>
    <mergeCell ref="H247:H249"/>
    <mergeCell ref="G247:G249"/>
    <mergeCell ref="F247:F249"/>
    <mergeCell ref="E247:E249"/>
    <mergeCell ref="D247:D249"/>
    <mergeCell ref="A247:A249"/>
    <mergeCell ref="H244:H246"/>
    <mergeCell ref="G244:G246"/>
    <mergeCell ref="F244:F246"/>
    <mergeCell ref="E244:E246"/>
    <mergeCell ref="D244:D246"/>
    <mergeCell ref="A244:A246"/>
    <mergeCell ref="H254:H256"/>
    <mergeCell ref="G254:G256"/>
    <mergeCell ref="F254:F256"/>
    <mergeCell ref="E254:E256"/>
    <mergeCell ref="D254:D256"/>
    <mergeCell ref="A254:A256"/>
    <mergeCell ref="H251:H253"/>
    <mergeCell ref="G251:G253"/>
    <mergeCell ref="F251:F253"/>
    <mergeCell ref="E251:E253"/>
    <mergeCell ref="D251:D253"/>
    <mergeCell ref="A251:A253"/>
    <mergeCell ref="C263:C265"/>
    <mergeCell ref="A263:A265"/>
    <mergeCell ref="H260:H262"/>
    <mergeCell ref="G260:G262"/>
    <mergeCell ref="F260:F262"/>
    <mergeCell ref="E260:E262"/>
    <mergeCell ref="D260:D262"/>
    <mergeCell ref="A260:A262"/>
    <mergeCell ref="H257:H259"/>
    <mergeCell ref="G257:G259"/>
    <mergeCell ref="F257:F259"/>
    <mergeCell ref="E257:E259"/>
    <mergeCell ref="D257:D259"/>
    <mergeCell ref="A257:A259"/>
    <mergeCell ref="H269:H271"/>
    <mergeCell ref="G269:G271"/>
    <mergeCell ref="F269:F271"/>
    <mergeCell ref="E269:E271"/>
    <mergeCell ref="D269:D271"/>
    <mergeCell ref="A269:A271"/>
    <mergeCell ref="H266:H268"/>
    <mergeCell ref="G266:G268"/>
    <mergeCell ref="F266:F268"/>
    <mergeCell ref="E266:E268"/>
    <mergeCell ref="D266:D268"/>
    <mergeCell ref="A266:A268"/>
    <mergeCell ref="H275:H277"/>
    <mergeCell ref="G275:G277"/>
    <mergeCell ref="F275:F277"/>
    <mergeCell ref="E275:E277"/>
    <mergeCell ref="D275:D277"/>
    <mergeCell ref="A275:A277"/>
    <mergeCell ref="H272:H274"/>
    <mergeCell ref="G272:G274"/>
    <mergeCell ref="F272:F274"/>
    <mergeCell ref="E272:E274"/>
    <mergeCell ref="D272:D274"/>
    <mergeCell ref="A272:A274"/>
    <mergeCell ref="H281:H283"/>
    <mergeCell ref="G281:G283"/>
    <mergeCell ref="F281:F283"/>
    <mergeCell ref="E281:E283"/>
    <mergeCell ref="D281:D283"/>
    <mergeCell ref="A281:A283"/>
    <mergeCell ref="H278:H280"/>
    <mergeCell ref="G278:G280"/>
    <mergeCell ref="F278:F280"/>
    <mergeCell ref="E278:E280"/>
    <mergeCell ref="D278:D280"/>
    <mergeCell ref="A278:A280"/>
    <mergeCell ref="H287:H289"/>
    <mergeCell ref="G287:G289"/>
    <mergeCell ref="F287:F289"/>
    <mergeCell ref="E287:E289"/>
    <mergeCell ref="D287:D289"/>
    <mergeCell ref="A287:A289"/>
    <mergeCell ref="H284:H286"/>
    <mergeCell ref="G284:G286"/>
    <mergeCell ref="F284:F286"/>
    <mergeCell ref="E284:E286"/>
    <mergeCell ref="D284:D286"/>
    <mergeCell ref="A284:A286"/>
    <mergeCell ref="H293:H295"/>
    <mergeCell ref="G293:G295"/>
    <mergeCell ref="F293:F295"/>
    <mergeCell ref="E293:E295"/>
    <mergeCell ref="D293:D295"/>
    <mergeCell ref="A293:A295"/>
    <mergeCell ref="H290:H292"/>
    <mergeCell ref="G290:G292"/>
    <mergeCell ref="F290:F292"/>
    <mergeCell ref="E290:E292"/>
    <mergeCell ref="D290:D292"/>
    <mergeCell ref="A290:A292"/>
    <mergeCell ref="H299:H301"/>
    <mergeCell ref="G299:G301"/>
    <mergeCell ref="F299:F301"/>
    <mergeCell ref="E299:E301"/>
    <mergeCell ref="D299:D301"/>
    <mergeCell ref="A299:A301"/>
    <mergeCell ref="H296:H298"/>
    <mergeCell ref="G296:G298"/>
    <mergeCell ref="F296:F298"/>
    <mergeCell ref="E296:E298"/>
    <mergeCell ref="D296:D298"/>
    <mergeCell ref="A296:A298"/>
    <mergeCell ref="H305:H307"/>
    <mergeCell ref="G305:G307"/>
    <mergeCell ref="F305:F307"/>
    <mergeCell ref="E305:E307"/>
    <mergeCell ref="D305:D307"/>
    <mergeCell ref="A305:A307"/>
    <mergeCell ref="H302:H304"/>
    <mergeCell ref="G302:G304"/>
    <mergeCell ref="F302:F304"/>
    <mergeCell ref="E302:E304"/>
    <mergeCell ref="D302:D304"/>
    <mergeCell ref="A302:A304"/>
    <mergeCell ref="H311:H313"/>
    <mergeCell ref="G311:G313"/>
    <mergeCell ref="F311:F313"/>
    <mergeCell ref="E311:E313"/>
    <mergeCell ref="D311:D313"/>
    <mergeCell ref="A311:A313"/>
    <mergeCell ref="H308:H310"/>
    <mergeCell ref="G308:G310"/>
    <mergeCell ref="F308:F310"/>
    <mergeCell ref="E308:E310"/>
    <mergeCell ref="D308:D310"/>
    <mergeCell ref="A308:A310"/>
    <mergeCell ref="H317:H319"/>
    <mergeCell ref="G317:G319"/>
    <mergeCell ref="F317:F319"/>
    <mergeCell ref="E317:E319"/>
    <mergeCell ref="D317:D319"/>
    <mergeCell ref="A317:A319"/>
    <mergeCell ref="H314:H316"/>
    <mergeCell ref="G314:G316"/>
    <mergeCell ref="F314:F316"/>
    <mergeCell ref="E314:E316"/>
    <mergeCell ref="D314:D316"/>
    <mergeCell ref="A314:A316"/>
    <mergeCell ref="H323:H325"/>
    <mergeCell ref="G323:G325"/>
    <mergeCell ref="F323:F325"/>
    <mergeCell ref="E323:E325"/>
    <mergeCell ref="D323:D325"/>
    <mergeCell ref="A323:A325"/>
    <mergeCell ref="H320:H322"/>
    <mergeCell ref="G320:G322"/>
    <mergeCell ref="F320:F322"/>
    <mergeCell ref="E320:E322"/>
    <mergeCell ref="D320:D322"/>
    <mergeCell ref="A320:A322"/>
    <mergeCell ref="H330:H332"/>
    <mergeCell ref="G330:G332"/>
    <mergeCell ref="F330:F332"/>
    <mergeCell ref="E330:E332"/>
    <mergeCell ref="D330:D332"/>
    <mergeCell ref="A330:A332"/>
    <mergeCell ref="H326:H328"/>
    <mergeCell ref="G326:G328"/>
    <mergeCell ref="F326:F328"/>
    <mergeCell ref="E326:E328"/>
    <mergeCell ref="D326:D328"/>
    <mergeCell ref="A326:A328"/>
    <mergeCell ref="H336:H338"/>
    <mergeCell ref="G336:G338"/>
    <mergeCell ref="F336:F338"/>
    <mergeCell ref="E336:E338"/>
    <mergeCell ref="D336:D338"/>
    <mergeCell ref="A336:A338"/>
    <mergeCell ref="H333:H335"/>
    <mergeCell ref="G333:G335"/>
    <mergeCell ref="F333:F335"/>
    <mergeCell ref="E333:E335"/>
    <mergeCell ref="D333:D335"/>
    <mergeCell ref="A333:A335"/>
    <mergeCell ref="H121:H123"/>
    <mergeCell ref="G121:G123"/>
    <mergeCell ref="F121:F123"/>
    <mergeCell ref="E121:E123"/>
    <mergeCell ref="D121:D123"/>
    <mergeCell ref="A121:A123"/>
    <mergeCell ref="H345:H347"/>
    <mergeCell ref="G345:G347"/>
    <mergeCell ref="F345:F347"/>
    <mergeCell ref="E345:E347"/>
    <mergeCell ref="D345:D347"/>
    <mergeCell ref="A345:A347"/>
    <mergeCell ref="H342:H344"/>
    <mergeCell ref="G342:G344"/>
    <mergeCell ref="F342:F344"/>
    <mergeCell ref="E342:E344"/>
    <mergeCell ref="D342:D344"/>
    <mergeCell ref="A342:A344"/>
    <mergeCell ref="H339:H341"/>
    <mergeCell ref="G339:G341"/>
    <mergeCell ref="F339:F341"/>
    <mergeCell ref="E339:E341"/>
    <mergeCell ref="D339:D341"/>
    <mergeCell ref="A339:A341"/>
    <mergeCell ref="H127:H129"/>
    <mergeCell ref="G127:G129"/>
    <mergeCell ref="F127:F129"/>
    <mergeCell ref="E127:E129"/>
    <mergeCell ref="D127:D129"/>
    <mergeCell ref="A127:A129"/>
    <mergeCell ref="H124:H126"/>
    <mergeCell ref="G124:G126"/>
    <mergeCell ref="F124:F126"/>
    <mergeCell ref="E124:E126"/>
    <mergeCell ref="D124:D126"/>
    <mergeCell ref="A124:A126"/>
    <mergeCell ref="H134:H136"/>
    <mergeCell ref="G134:G136"/>
    <mergeCell ref="F134:F136"/>
    <mergeCell ref="E134:E136"/>
    <mergeCell ref="D134:D136"/>
    <mergeCell ref="A134:A136"/>
    <mergeCell ref="H131:H133"/>
    <mergeCell ref="G131:G133"/>
    <mergeCell ref="F131:F133"/>
    <mergeCell ref="E131:E133"/>
    <mergeCell ref="D131:D133"/>
    <mergeCell ref="A131:A133"/>
    <mergeCell ref="H140:H142"/>
    <mergeCell ref="G140:G142"/>
    <mergeCell ref="F140:F142"/>
    <mergeCell ref="E140:E142"/>
    <mergeCell ref="D140:D142"/>
    <mergeCell ref="A140:A142"/>
    <mergeCell ref="H137:H139"/>
    <mergeCell ref="G137:G139"/>
    <mergeCell ref="F137:F139"/>
    <mergeCell ref="E137:E139"/>
    <mergeCell ref="D137:D139"/>
    <mergeCell ref="A137:A139"/>
    <mergeCell ref="H146:H148"/>
    <mergeCell ref="G146:G148"/>
    <mergeCell ref="F146:F148"/>
    <mergeCell ref="E146:E148"/>
    <mergeCell ref="D146:D148"/>
    <mergeCell ref="A146:A148"/>
    <mergeCell ref="H143:H145"/>
    <mergeCell ref="G143:G145"/>
    <mergeCell ref="F143:F145"/>
    <mergeCell ref="E143:E145"/>
    <mergeCell ref="D143:D145"/>
    <mergeCell ref="A143:A145"/>
    <mergeCell ref="H152:H154"/>
    <mergeCell ref="G152:G154"/>
    <mergeCell ref="F152:F154"/>
    <mergeCell ref="E152:E154"/>
    <mergeCell ref="D152:D154"/>
    <mergeCell ref="A152:A154"/>
    <mergeCell ref="H149:H151"/>
    <mergeCell ref="G149:G151"/>
    <mergeCell ref="F149:F151"/>
    <mergeCell ref="E149:E151"/>
    <mergeCell ref="D149:D151"/>
    <mergeCell ref="A149:A151"/>
    <mergeCell ref="H158:H160"/>
    <mergeCell ref="G158:G160"/>
    <mergeCell ref="F158:F160"/>
    <mergeCell ref="E158:E160"/>
    <mergeCell ref="D158:D160"/>
    <mergeCell ref="A158:A160"/>
    <mergeCell ref="H155:H157"/>
    <mergeCell ref="G155:G157"/>
    <mergeCell ref="F155:F157"/>
    <mergeCell ref="E155:E157"/>
    <mergeCell ref="D155:D157"/>
    <mergeCell ref="A155:A157"/>
    <mergeCell ref="H164:H166"/>
    <mergeCell ref="G164:G166"/>
    <mergeCell ref="F164:F166"/>
    <mergeCell ref="E164:E166"/>
    <mergeCell ref="D164:D166"/>
    <mergeCell ref="A164:A166"/>
    <mergeCell ref="H161:H163"/>
    <mergeCell ref="G161:G163"/>
    <mergeCell ref="F161:F163"/>
    <mergeCell ref="E161:E163"/>
    <mergeCell ref="D161:D163"/>
    <mergeCell ref="A161:A163"/>
    <mergeCell ref="H173:H175"/>
    <mergeCell ref="G173:G175"/>
    <mergeCell ref="F173:F175"/>
    <mergeCell ref="E173:E175"/>
    <mergeCell ref="D173:D175"/>
    <mergeCell ref="A173:A175"/>
    <mergeCell ref="C170:C172"/>
    <mergeCell ref="A170:A172"/>
    <mergeCell ref="H167:H169"/>
    <mergeCell ref="G167:G169"/>
    <mergeCell ref="F167:F169"/>
    <mergeCell ref="E167:E169"/>
    <mergeCell ref="D167:D169"/>
    <mergeCell ref="A167:A169"/>
    <mergeCell ref="H179:H181"/>
    <mergeCell ref="G179:G181"/>
    <mergeCell ref="F179:F181"/>
    <mergeCell ref="E179:E181"/>
    <mergeCell ref="D179:D181"/>
    <mergeCell ref="A179:A181"/>
    <mergeCell ref="H176:H178"/>
    <mergeCell ref="G176:G178"/>
    <mergeCell ref="F176:F178"/>
    <mergeCell ref="E176:E178"/>
    <mergeCell ref="D176:D178"/>
    <mergeCell ref="A176:A178"/>
    <mergeCell ref="H185:H187"/>
    <mergeCell ref="G185:G187"/>
    <mergeCell ref="F185:F187"/>
    <mergeCell ref="E185:E187"/>
    <mergeCell ref="D185:D187"/>
    <mergeCell ref="A185:A187"/>
    <mergeCell ref="H182:H184"/>
    <mergeCell ref="G182:G184"/>
    <mergeCell ref="F182:F184"/>
    <mergeCell ref="E182:E184"/>
    <mergeCell ref="D182:D184"/>
    <mergeCell ref="A182:A184"/>
    <mergeCell ref="H191:H193"/>
    <mergeCell ref="G191:G193"/>
    <mergeCell ref="F191:F193"/>
    <mergeCell ref="E191:E193"/>
    <mergeCell ref="D191:D193"/>
    <mergeCell ref="A191:A193"/>
    <mergeCell ref="H188:H190"/>
    <mergeCell ref="G188:G190"/>
    <mergeCell ref="F188:F190"/>
    <mergeCell ref="E188:E190"/>
    <mergeCell ref="D188:D190"/>
    <mergeCell ref="A188:A190"/>
    <mergeCell ref="H197:H199"/>
    <mergeCell ref="G197:G199"/>
    <mergeCell ref="F197:F199"/>
    <mergeCell ref="E197:E199"/>
    <mergeCell ref="D197:D199"/>
    <mergeCell ref="A197:A199"/>
    <mergeCell ref="H194:H196"/>
    <mergeCell ref="G194:G196"/>
    <mergeCell ref="F194:F196"/>
    <mergeCell ref="E194:E196"/>
    <mergeCell ref="D194:D196"/>
    <mergeCell ref="A194:A196"/>
    <mergeCell ref="H203:H205"/>
    <mergeCell ref="G203:G205"/>
    <mergeCell ref="F203:F205"/>
    <mergeCell ref="E203:E205"/>
    <mergeCell ref="D203:D205"/>
    <mergeCell ref="A203:A205"/>
    <mergeCell ref="H200:H202"/>
    <mergeCell ref="G200:G202"/>
    <mergeCell ref="F200:F202"/>
    <mergeCell ref="E200:E202"/>
    <mergeCell ref="D200:D202"/>
    <mergeCell ref="A200:A202"/>
    <mergeCell ref="H210:H212"/>
    <mergeCell ref="G210:G212"/>
    <mergeCell ref="F210:F212"/>
    <mergeCell ref="E210:E212"/>
    <mergeCell ref="D210:D212"/>
    <mergeCell ref="A210:A212"/>
    <mergeCell ref="H206:H208"/>
    <mergeCell ref="G206:G208"/>
    <mergeCell ref="F206:F208"/>
    <mergeCell ref="E206:E208"/>
    <mergeCell ref="D206:D208"/>
    <mergeCell ref="A206:A208"/>
    <mergeCell ref="H216:H218"/>
    <mergeCell ref="G216:G218"/>
    <mergeCell ref="F216:F218"/>
    <mergeCell ref="E216:E218"/>
    <mergeCell ref="D216:D218"/>
    <mergeCell ref="A216:A218"/>
    <mergeCell ref="H213:H215"/>
    <mergeCell ref="G213:G215"/>
    <mergeCell ref="F213:F215"/>
    <mergeCell ref="E213:E215"/>
    <mergeCell ref="D213:D215"/>
    <mergeCell ref="A213:A215"/>
    <mergeCell ref="H3:H5"/>
    <mergeCell ref="G3:G5"/>
    <mergeCell ref="F3:F5"/>
    <mergeCell ref="E3:E5"/>
    <mergeCell ref="D3:D5"/>
    <mergeCell ref="A3:A5"/>
    <mergeCell ref="H225:H227"/>
    <mergeCell ref="G225:G227"/>
    <mergeCell ref="F225:F227"/>
    <mergeCell ref="E225:E227"/>
    <mergeCell ref="D225:D227"/>
    <mergeCell ref="A225:A227"/>
    <mergeCell ref="H222:H224"/>
    <mergeCell ref="G222:G224"/>
    <mergeCell ref="F222:F224"/>
    <mergeCell ref="E222:E224"/>
    <mergeCell ref="D222:D224"/>
    <mergeCell ref="A222:A224"/>
    <mergeCell ref="H219:H221"/>
    <mergeCell ref="G219:G221"/>
    <mergeCell ref="F219:F221"/>
    <mergeCell ref="E219:E221"/>
    <mergeCell ref="D219:D221"/>
    <mergeCell ref="A219:A221"/>
    <mergeCell ref="H9:H11"/>
    <mergeCell ref="G9:G11"/>
    <mergeCell ref="F9:F11"/>
    <mergeCell ref="E9:E11"/>
    <mergeCell ref="D9:D11"/>
    <mergeCell ref="A9:A11"/>
    <mergeCell ref="H6:H8"/>
    <mergeCell ref="G6:G8"/>
    <mergeCell ref="F6:F8"/>
    <mergeCell ref="E6:E8"/>
    <mergeCell ref="D6:D8"/>
    <mergeCell ref="A6:A8"/>
    <mergeCell ref="H16:H18"/>
    <mergeCell ref="G16:G18"/>
    <mergeCell ref="F16:F18"/>
    <mergeCell ref="E16:E18"/>
    <mergeCell ref="D16:D18"/>
    <mergeCell ref="A16:A18"/>
    <mergeCell ref="H13:H15"/>
    <mergeCell ref="G13:G15"/>
    <mergeCell ref="F13:F15"/>
    <mergeCell ref="E13:E15"/>
    <mergeCell ref="D13:D15"/>
    <mergeCell ref="A13:A15"/>
    <mergeCell ref="H22:H24"/>
    <mergeCell ref="G22:G24"/>
    <mergeCell ref="F22:F24"/>
    <mergeCell ref="E22:E24"/>
    <mergeCell ref="D22:D24"/>
    <mergeCell ref="A22:A24"/>
    <mergeCell ref="H19:H21"/>
    <mergeCell ref="G19:G21"/>
    <mergeCell ref="F19:F21"/>
    <mergeCell ref="E19:E21"/>
    <mergeCell ref="D19:D21"/>
    <mergeCell ref="A19:A21"/>
    <mergeCell ref="H28:H30"/>
    <mergeCell ref="G28:G30"/>
    <mergeCell ref="F28:F30"/>
    <mergeCell ref="E28:E30"/>
    <mergeCell ref="D28:D30"/>
    <mergeCell ref="A28:A30"/>
    <mergeCell ref="H25:H27"/>
    <mergeCell ref="G25:G27"/>
    <mergeCell ref="F25:F27"/>
    <mergeCell ref="E25:E27"/>
    <mergeCell ref="D25:D27"/>
    <mergeCell ref="A25:A27"/>
    <mergeCell ref="H34:H36"/>
    <mergeCell ref="G34:G36"/>
    <mergeCell ref="F34:F36"/>
    <mergeCell ref="E34:E36"/>
    <mergeCell ref="D34:D36"/>
    <mergeCell ref="A34:A36"/>
    <mergeCell ref="H31:H33"/>
    <mergeCell ref="G31:G33"/>
    <mergeCell ref="F31:F33"/>
    <mergeCell ref="E31:E33"/>
    <mergeCell ref="D31:D33"/>
    <mergeCell ref="A31:A33"/>
    <mergeCell ref="H40:H42"/>
    <mergeCell ref="G40:G42"/>
    <mergeCell ref="F40:F42"/>
    <mergeCell ref="E40:E42"/>
    <mergeCell ref="D40:D42"/>
    <mergeCell ref="A40:A42"/>
    <mergeCell ref="H37:H39"/>
    <mergeCell ref="G37:G39"/>
    <mergeCell ref="F37:F39"/>
    <mergeCell ref="E37:E39"/>
    <mergeCell ref="D37:D39"/>
    <mergeCell ref="A37:A39"/>
    <mergeCell ref="H46:H48"/>
    <mergeCell ref="G46:G48"/>
    <mergeCell ref="F46:F48"/>
    <mergeCell ref="E46:E48"/>
    <mergeCell ref="D46:D48"/>
    <mergeCell ref="A46:A48"/>
    <mergeCell ref="H43:H45"/>
    <mergeCell ref="G43:G45"/>
    <mergeCell ref="F43:F45"/>
    <mergeCell ref="E43:E45"/>
    <mergeCell ref="D43:D45"/>
    <mergeCell ref="A43:A45"/>
    <mergeCell ref="H52:H54"/>
    <mergeCell ref="G52:G54"/>
    <mergeCell ref="F52:F54"/>
    <mergeCell ref="E52:E54"/>
    <mergeCell ref="D52:D54"/>
    <mergeCell ref="A52:A54"/>
    <mergeCell ref="H49:H51"/>
    <mergeCell ref="G49:G51"/>
    <mergeCell ref="F49:F51"/>
    <mergeCell ref="E49:E51"/>
    <mergeCell ref="D49:D51"/>
    <mergeCell ref="A49:A51"/>
    <mergeCell ref="H58:H60"/>
    <mergeCell ref="G58:G60"/>
    <mergeCell ref="F58:F60"/>
    <mergeCell ref="E58:E60"/>
    <mergeCell ref="D58:D60"/>
    <mergeCell ref="A58:A60"/>
    <mergeCell ref="H55:H57"/>
    <mergeCell ref="G55:G57"/>
    <mergeCell ref="F55:F57"/>
    <mergeCell ref="E55:E57"/>
    <mergeCell ref="D55:D57"/>
    <mergeCell ref="A55:A57"/>
    <mergeCell ref="H64:H66"/>
    <mergeCell ref="G64:G66"/>
    <mergeCell ref="F64:F66"/>
    <mergeCell ref="E64:E66"/>
    <mergeCell ref="D64:D66"/>
    <mergeCell ref="A64:A66"/>
    <mergeCell ref="H61:H63"/>
    <mergeCell ref="G61:G63"/>
    <mergeCell ref="F61:F63"/>
    <mergeCell ref="E61:E63"/>
    <mergeCell ref="D61:D63"/>
    <mergeCell ref="A61:A63"/>
    <mergeCell ref="H70:H72"/>
    <mergeCell ref="G70:G72"/>
    <mergeCell ref="F70:F72"/>
    <mergeCell ref="E70:E72"/>
    <mergeCell ref="D70:D72"/>
    <mergeCell ref="A70:A72"/>
    <mergeCell ref="H67:H69"/>
    <mergeCell ref="G67:G69"/>
    <mergeCell ref="F67:F69"/>
    <mergeCell ref="E67:E69"/>
    <mergeCell ref="D67:D69"/>
    <mergeCell ref="A67:A69"/>
    <mergeCell ref="H76:H78"/>
    <mergeCell ref="G76:G78"/>
    <mergeCell ref="F76:F78"/>
    <mergeCell ref="E76:E78"/>
    <mergeCell ref="D76:D78"/>
    <mergeCell ref="A76:A78"/>
    <mergeCell ref="H73:H75"/>
    <mergeCell ref="G73:G75"/>
    <mergeCell ref="F73:F75"/>
    <mergeCell ref="E73:E75"/>
    <mergeCell ref="D73:D75"/>
    <mergeCell ref="A73:A75"/>
    <mergeCell ref="H82:H84"/>
    <mergeCell ref="G82:G84"/>
    <mergeCell ref="F82:F84"/>
    <mergeCell ref="E82:E84"/>
    <mergeCell ref="D82:D84"/>
    <mergeCell ref="A82:A84"/>
    <mergeCell ref="H79:H81"/>
    <mergeCell ref="G79:G81"/>
    <mergeCell ref="F79:F81"/>
    <mergeCell ref="E79:E81"/>
    <mergeCell ref="D79:D81"/>
    <mergeCell ref="A79:A81"/>
    <mergeCell ref="H88:H90"/>
    <mergeCell ref="G88:G90"/>
    <mergeCell ref="F88:F90"/>
    <mergeCell ref="E88:E90"/>
    <mergeCell ref="D88:D90"/>
    <mergeCell ref="A88:A90"/>
    <mergeCell ref="H85:H87"/>
    <mergeCell ref="G85:G87"/>
    <mergeCell ref="F85:F87"/>
    <mergeCell ref="E85:E87"/>
    <mergeCell ref="D85:D87"/>
    <mergeCell ref="A85:A87"/>
    <mergeCell ref="H95:H97"/>
    <mergeCell ref="G95:G97"/>
    <mergeCell ref="F95:F97"/>
    <mergeCell ref="E95:E97"/>
    <mergeCell ref="D95:D97"/>
    <mergeCell ref="A95:A97"/>
    <mergeCell ref="H91:H93"/>
    <mergeCell ref="G91:G93"/>
    <mergeCell ref="F91:F93"/>
    <mergeCell ref="E91:E93"/>
    <mergeCell ref="D91:D93"/>
    <mergeCell ref="A91:A93"/>
    <mergeCell ref="H101:H103"/>
    <mergeCell ref="G101:G103"/>
    <mergeCell ref="F101:F103"/>
    <mergeCell ref="E101:E103"/>
    <mergeCell ref="D101:D103"/>
    <mergeCell ref="A101:A103"/>
    <mergeCell ref="H98:H100"/>
    <mergeCell ref="G98:G100"/>
    <mergeCell ref="F98:F100"/>
    <mergeCell ref="E98:E100"/>
    <mergeCell ref="D98:D100"/>
    <mergeCell ref="A98:A100"/>
    <mergeCell ref="H107:H109"/>
    <mergeCell ref="G107:G109"/>
    <mergeCell ref="F107:F109"/>
    <mergeCell ref="E107:E109"/>
    <mergeCell ref="D107:D109"/>
    <mergeCell ref="A107:A109"/>
    <mergeCell ref="H104:H106"/>
    <mergeCell ref="G104:G106"/>
    <mergeCell ref="F104:F106"/>
    <mergeCell ref="E104:E106"/>
    <mergeCell ref="D104:D106"/>
    <mergeCell ref="A104:A106"/>
  </mergeCells>
  <hyperlinks>
    <hyperlink ref="B123" r:id="rId1"/>
    <hyperlink ref="C122" r:id="rId2"/>
    <hyperlink ref="E121" r:id="rId3"/>
    <hyperlink ref="F121" r:id="rId4"/>
    <hyperlink ref="B126" r:id="rId5"/>
    <hyperlink ref="C125" r:id="rId6" display="http://www.espn.com/mlb/recap/_/id/380330111"/>
    <hyperlink ref="E124" r:id="rId7"/>
    <hyperlink ref="F124" r:id="rId8"/>
    <hyperlink ref="G124" r:id="rId9"/>
    <hyperlink ref="B129" r:id="rId10"/>
    <hyperlink ref="C128" r:id="rId11" display="http://www.espn.com/mlb/recap/_/id/380331111"/>
    <hyperlink ref="E127" r:id="rId12"/>
    <hyperlink ref="F127" r:id="rId13"/>
    <hyperlink ref="B133" r:id="rId14"/>
    <hyperlink ref="C132" r:id="rId15" display="http://www.espn.com/mlb/recap/_/id/380401111"/>
    <hyperlink ref="E131" r:id="rId16"/>
    <hyperlink ref="F131" r:id="rId17"/>
    <hyperlink ref="G131" r:id="rId18"/>
    <hyperlink ref="B136" r:id="rId19"/>
    <hyperlink ref="C135" r:id="rId20" display="http://www.espn.com/mlb/recap/_/id/380402103"/>
    <hyperlink ref="E134" r:id="rId21"/>
    <hyperlink ref="F134" r:id="rId22"/>
    <hyperlink ref="B139" r:id="rId23"/>
    <hyperlink ref="C138" r:id="rId24"/>
    <hyperlink ref="E137" r:id="rId25"/>
    <hyperlink ref="F137" r:id="rId26"/>
    <hyperlink ref="B142" r:id="rId27"/>
    <hyperlink ref="C141" r:id="rId28"/>
    <hyperlink ref="E140" r:id="rId29"/>
    <hyperlink ref="F140" r:id="rId30"/>
    <hyperlink ref="B145" r:id="rId31"/>
    <hyperlink ref="C144" r:id="rId32"/>
    <hyperlink ref="E143" r:id="rId33"/>
    <hyperlink ref="F143" r:id="rId34"/>
    <hyperlink ref="B148" r:id="rId35"/>
    <hyperlink ref="C147" r:id="rId36" display="http://www.espn.com/mlb/recap/_/id/380407103"/>
    <hyperlink ref="E146" r:id="rId37"/>
    <hyperlink ref="F146" r:id="rId38"/>
    <hyperlink ref="G146" r:id="rId39"/>
    <hyperlink ref="B151" r:id="rId40"/>
    <hyperlink ref="C150" r:id="rId41" display="http://www.espn.com/mlb/recap/_/id/380408103"/>
    <hyperlink ref="E149" r:id="rId42"/>
    <hyperlink ref="F149" r:id="rId43"/>
    <hyperlink ref="B154" r:id="rId44"/>
    <hyperlink ref="C153" r:id="rId45" display="http://www.espn.com/mlb/recap/_/id/380409113"/>
    <hyperlink ref="E152" r:id="rId46"/>
    <hyperlink ref="F152" r:id="rId47"/>
    <hyperlink ref="B157" r:id="rId48"/>
    <hyperlink ref="C156" r:id="rId49" display="http://www.espn.com/mlb/recap/_/id/380410113"/>
    <hyperlink ref="E155" r:id="rId50"/>
    <hyperlink ref="F155" r:id="rId51"/>
    <hyperlink ref="B160" r:id="rId52"/>
    <hyperlink ref="C159" r:id="rId53" display="http://www.espn.com/mlb/recap/_/id/380411113"/>
    <hyperlink ref="E158" r:id="rId54"/>
    <hyperlink ref="F158" r:id="rId55"/>
    <hyperlink ref="G158" r:id="rId56"/>
    <hyperlink ref="B163" r:id="rId57"/>
    <hyperlink ref="C162" r:id="rId58" display="http://www.espn.com/mlb/recap/_/id/380412107"/>
    <hyperlink ref="E161" r:id="rId59"/>
    <hyperlink ref="F161" r:id="rId60"/>
    <hyperlink ref="B166" r:id="rId61"/>
    <hyperlink ref="C165" r:id="rId62" display="http://www.espn.com/mlb/recap/_/id/380413107"/>
    <hyperlink ref="E164" r:id="rId63"/>
    <hyperlink ref="F164" r:id="rId64"/>
    <hyperlink ref="G164" r:id="rId65"/>
    <hyperlink ref="B169" r:id="rId66"/>
    <hyperlink ref="C168" r:id="rId67" display="http://www.espn.com/mlb/recap/_/id/380414107"/>
    <hyperlink ref="E167" r:id="rId68"/>
    <hyperlink ref="F167" r:id="rId69"/>
    <hyperlink ref="G167" r:id="rId70"/>
    <hyperlink ref="B172" r:id="rId71"/>
    <hyperlink ref="B175" r:id="rId72"/>
    <hyperlink ref="C174" r:id="rId73" display="http://www.espn.com/mlb/recap/_/id/380417103"/>
    <hyperlink ref="E173" r:id="rId74"/>
    <hyperlink ref="F173" r:id="rId75"/>
    <hyperlink ref="B178" r:id="rId76"/>
    <hyperlink ref="C177" r:id="rId77" display="http://www.espn.com/mlb/recap/_/id/380418103"/>
    <hyperlink ref="E176" r:id="rId78"/>
    <hyperlink ref="F176" r:id="rId79"/>
    <hyperlink ref="B181" r:id="rId80"/>
    <hyperlink ref="C180" r:id="rId81" display="http://www.espn.com/mlb/recap/_/id/380419103"/>
    <hyperlink ref="E179" r:id="rId82"/>
    <hyperlink ref="F179" r:id="rId83"/>
    <hyperlink ref="B184" r:id="rId84"/>
    <hyperlink ref="C183" r:id="rId85" display="http://www.espn.com/mlb/recap/_/id/380420103"/>
    <hyperlink ref="E182" r:id="rId86"/>
    <hyperlink ref="F182" r:id="rId87"/>
    <hyperlink ref="B187" r:id="rId88"/>
    <hyperlink ref="C186" r:id="rId89" display="http://www.espn.com/mlb/recap/_/id/380421103"/>
    <hyperlink ref="E185" r:id="rId90"/>
    <hyperlink ref="F185" r:id="rId91"/>
    <hyperlink ref="G185" r:id="rId92"/>
    <hyperlink ref="B190" r:id="rId93"/>
    <hyperlink ref="C189" r:id="rId94" display="http://www.espn.com/mlb/recap/_/id/380422103"/>
    <hyperlink ref="E188" r:id="rId95"/>
    <hyperlink ref="F188" r:id="rId96"/>
    <hyperlink ref="G188" r:id="rId97"/>
    <hyperlink ref="B193" r:id="rId98"/>
    <hyperlink ref="C192" r:id="rId99" display="http://www.espn.com/mlb/recap/_/id/380423118"/>
    <hyperlink ref="E191" r:id="rId100"/>
    <hyperlink ref="F191" r:id="rId101"/>
    <hyperlink ref="G191" r:id="rId102"/>
    <hyperlink ref="B196" r:id="rId103"/>
    <hyperlink ref="C195" r:id="rId104" display="http://www.espn.com/mlb/recap/_/id/380424118"/>
    <hyperlink ref="E194" r:id="rId105"/>
    <hyperlink ref="F194" r:id="rId106"/>
    <hyperlink ref="G194" r:id="rId107"/>
    <hyperlink ref="B199" r:id="rId108"/>
    <hyperlink ref="C198" r:id="rId109" display="http://www.espn.com/mlb/recap/_/id/380425118"/>
    <hyperlink ref="E197" r:id="rId110"/>
    <hyperlink ref="F197" r:id="rId111"/>
    <hyperlink ref="G197" r:id="rId112"/>
    <hyperlink ref="B202" r:id="rId113"/>
    <hyperlink ref="C201" r:id="rId114"/>
    <hyperlink ref="E200" r:id="rId115"/>
    <hyperlink ref="F200" r:id="rId116"/>
    <hyperlink ref="G200" r:id="rId117"/>
    <hyperlink ref="B205" r:id="rId118"/>
    <hyperlink ref="C204" r:id="rId119" display="http://www.espn.com/mlb/recap/_/id/380428103"/>
    <hyperlink ref="E203" r:id="rId120"/>
    <hyperlink ref="F203" r:id="rId121"/>
    <hyperlink ref="B208" r:id="rId122"/>
    <hyperlink ref="C207" r:id="rId123" display="http://www.espn.com/mlb/recap/_/id/380429103"/>
    <hyperlink ref="E206" r:id="rId124"/>
    <hyperlink ref="F206" r:id="rId125"/>
    <hyperlink ref="G206" r:id="rId126"/>
    <hyperlink ref="B212" r:id="rId127"/>
    <hyperlink ref="C211" r:id="rId128" display="http://www.espn.com/mlb/recap/_/id/380501103"/>
    <hyperlink ref="E210" r:id="rId129"/>
    <hyperlink ref="F210" r:id="rId130"/>
    <hyperlink ref="B215" r:id="rId131"/>
    <hyperlink ref="C214" r:id="rId132" display="http://www.espn.com/mlb/recap/_/id/380502103"/>
    <hyperlink ref="E213" r:id="rId133"/>
    <hyperlink ref="F213" r:id="rId134"/>
    <hyperlink ref="B218" r:id="rId135"/>
    <hyperlink ref="C217" r:id="rId136" display="http://www.espn.com/mlb/recap/_/id/380503103"/>
    <hyperlink ref="E216" r:id="rId137"/>
    <hyperlink ref="F216" r:id="rId138"/>
    <hyperlink ref="B221" r:id="rId139"/>
    <hyperlink ref="C220" r:id="rId140" display="http://www.espn.com/mlb/recap/_/id/380504112"/>
    <hyperlink ref="E219" r:id="rId141"/>
    <hyperlink ref="F219" r:id="rId142"/>
    <hyperlink ref="B224" r:id="rId143"/>
    <hyperlink ref="C223" r:id="rId144"/>
    <hyperlink ref="E222" r:id="rId145"/>
    <hyperlink ref="F222" r:id="rId146"/>
    <hyperlink ref="B227" r:id="rId147"/>
    <hyperlink ref="C226" r:id="rId148" display="http://www.espn.com/mlb/recap/_/id/380506112"/>
    <hyperlink ref="E225" r:id="rId149"/>
    <hyperlink ref="F225" r:id="rId150"/>
    <hyperlink ref="B243" r:id="rId151"/>
    <hyperlink ref="C242" r:id="rId152" display="http://www.espn.com/mlb/recap/_/id/380329119"/>
    <hyperlink ref="E241" r:id="rId153"/>
    <hyperlink ref="F241" r:id="rId154"/>
    <hyperlink ref="G241" r:id="rId155"/>
    <hyperlink ref="B246" r:id="rId156"/>
    <hyperlink ref="C245" r:id="rId157" display="http://www.espn.com/mlb/recap/_/id/380330119"/>
    <hyperlink ref="E244" r:id="rId158"/>
    <hyperlink ref="F244" r:id="rId159"/>
    <hyperlink ref="G244" r:id="rId160"/>
    <hyperlink ref="B249" r:id="rId161"/>
    <hyperlink ref="C248" r:id="rId162" display="http://www.espn.com/mlb/recap/_/id/380331119"/>
    <hyperlink ref="E247" r:id="rId163"/>
    <hyperlink ref="F247" r:id="rId164"/>
    <hyperlink ref="B253" r:id="rId165"/>
    <hyperlink ref="C252" r:id="rId166" display="http://www.espn.com/mlb/recap/_/id/380401119"/>
    <hyperlink ref="E251" r:id="rId167"/>
    <hyperlink ref="F251" r:id="rId168"/>
    <hyperlink ref="B256" r:id="rId169"/>
    <hyperlink ref="C255" r:id="rId170"/>
    <hyperlink ref="E254" r:id="rId171"/>
    <hyperlink ref="F254" r:id="rId172"/>
    <hyperlink ref="B259" r:id="rId173"/>
    <hyperlink ref="C258" r:id="rId174" display="http://www.espn.com/mlb/recap/_/id/380403129"/>
    <hyperlink ref="E257" r:id="rId175"/>
    <hyperlink ref="F257" r:id="rId176"/>
    <hyperlink ref="B262" r:id="rId177"/>
    <hyperlink ref="C261" r:id="rId178" display="http://www.espn.com/mlb/recap/_/id/380404129"/>
    <hyperlink ref="E260" r:id="rId179"/>
    <hyperlink ref="F260" r:id="rId180"/>
    <hyperlink ref="G260" r:id="rId181"/>
    <hyperlink ref="B265" r:id="rId182"/>
    <hyperlink ref="B268" r:id="rId183"/>
    <hyperlink ref="C267" r:id="rId184"/>
    <hyperlink ref="E266" r:id="rId185"/>
    <hyperlink ref="F266" r:id="rId186"/>
    <hyperlink ref="B271" r:id="rId187"/>
    <hyperlink ref="C270" r:id="rId188"/>
    <hyperlink ref="E269" r:id="rId189"/>
    <hyperlink ref="F269" r:id="rId190"/>
    <hyperlink ref="G269" r:id="rId191"/>
    <hyperlink ref="B274" r:id="rId192"/>
    <hyperlink ref="C273" r:id="rId193" display="http://www.espn.com/mlb/recap/_/id/380410119"/>
    <hyperlink ref="E272" r:id="rId194"/>
    <hyperlink ref="F272" r:id="rId195"/>
    <hyperlink ref="G272" r:id="rId196"/>
    <hyperlink ref="B277" r:id="rId197"/>
    <hyperlink ref="C276" r:id="rId198"/>
    <hyperlink ref="E275" r:id="rId199"/>
    <hyperlink ref="F275" r:id="rId200"/>
    <hyperlink ref="B280" r:id="rId201"/>
    <hyperlink ref="C279" r:id="rId202" display="http://www.espn.com/mlb/recap/_/id/380413119"/>
    <hyperlink ref="E278" r:id="rId203"/>
    <hyperlink ref="F278" r:id="rId204"/>
    <hyperlink ref="G278" r:id="rId205"/>
    <hyperlink ref="B283" r:id="rId206"/>
    <hyperlink ref="C282" r:id="rId207" display="http://www.espn.com/mlb/recap/_/id/380414119"/>
    <hyperlink ref="E281" r:id="rId208"/>
    <hyperlink ref="F281" r:id="rId209"/>
    <hyperlink ref="B286" r:id="rId210"/>
    <hyperlink ref="C285" r:id="rId211" display="http://www.espn.com/mlb/recap/_/id/380415119"/>
    <hyperlink ref="E284" r:id="rId212"/>
    <hyperlink ref="F284" r:id="rId213"/>
    <hyperlink ref="B289" r:id="rId214"/>
    <hyperlink ref="C288" r:id="rId215" display="http://www.espn.com/mlb/recap/_/id/380416125"/>
    <hyperlink ref="E287" r:id="rId216"/>
    <hyperlink ref="F287" r:id="rId217"/>
    <hyperlink ref="B292" r:id="rId218"/>
    <hyperlink ref="C291" r:id="rId219"/>
    <hyperlink ref="E290" r:id="rId220"/>
    <hyperlink ref="F290" r:id="rId221"/>
    <hyperlink ref="B295" r:id="rId222"/>
    <hyperlink ref="C294" r:id="rId223"/>
    <hyperlink ref="E293" r:id="rId224"/>
    <hyperlink ref="F293" r:id="rId225"/>
    <hyperlink ref="B298" r:id="rId226"/>
    <hyperlink ref="C297" r:id="rId227" display="http://www.espn.com/mlb/recap/_/id/380420119"/>
    <hyperlink ref="E296" r:id="rId228"/>
    <hyperlink ref="F296" r:id="rId229"/>
    <hyperlink ref="G296" r:id="rId230"/>
    <hyperlink ref="B301" r:id="rId231"/>
    <hyperlink ref="C300" r:id="rId232" display="http://www.espn.com/mlb/recap/_/id/380421119"/>
    <hyperlink ref="E299" r:id="rId233"/>
    <hyperlink ref="F299" r:id="rId234"/>
    <hyperlink ref="B304" r:id="rId235"/>
    <hyperlink ref="C303" r:id="rId236" display="http://www.espn.com/mlb/recap/_/id/380422119"/>
    <hyperlink ref="E302" r:id="rId237"/>
    <hyperlink ref="F302" r:id="rId238"/>
    <hyperlink ref="G302" r:id="rId239"/>
    <hyperlink ref="B307" r:id="rId240"/>
    <hyperlink ref="C306" r:id="rId241" display="http://www.espn.com/mlb/recap/_/id/380423119"/>
    <hyperlink ref="E305" r:id="rId242"/>
    <hyperlink ref="F305" r:id="rId243"/>
    <hyperlink ref="G305" r:id="rId244"/>
    <hyperlink ref="B310" r:id="rId245"/>
    <hyperlink ref="C309" r:id="rId246" display="http://www.espn.com/mlb/recap/_/id/380424119"/>
    <hyperlink ref="E308" r:id="rId247"/>
    <hyperlink ref="F308" r:id="rId248"/>
    <hyperlink ref="G308" r:id="rId249"/>
    <hyperlink ref="B313" r:id="rId250"/>
    <hyperlink ref="C312" r:id="rId251" display="http://www.espn.com/mlb/recap/_/id/380425119"/>
    <hyperlink ref="E311" r:id="rId252"/>
    <hyperlink ref="F311" r:id="rId253"/>
    <hyperlink ref="B316" r:id="rId254"/>
    <hyperlink ref="C315" r:id="rId255" display="http://www.espn.com/mlb/recap/_/id/380427126"/>
    <hyperlink ref="E314" r:id="rId256"/>
    <hyperlink ref="F314" r:id="rId257"/>
    <hyperlink ref="G314" r:id="rId258"/>
    <hyperlink ref="B319" r:id="rId259"/>
    <hyperlink ref="C318" r:id="rId260"/>
    <hyperlink ref="E317" r:id="rId261"/>
    <hyperlink ref="F317" r:id="rId262"/>
    <hyperlink ref="B322" r:id="rId263"/>
    <hyperlink ref="C321" r:id="rId264" display="http://www.espn.com/mlb/recap/_/id/380428326"/>
    <hyperlink ref="E320" r:id="rId265"/>
    <hyperlink ref="F320" r:id="rId266"/>
    <hyperlink ref="B325" r:id="rId267"/>
    <hyperlink ref="C324" r:id="rId268" display="http://www.espn.com/mlb/recap/_/id/380429126"/>
    <hyperlink ref="E323" r:id="rId269"/>
    <hyperlink ref="F323" r:id="rId270"/>
    <hyperlink ref="G323" r:id="rId271"/>
    <hyperlink ref="B328" r:id="rId272"/>
    <hyperlink ref="C327" r:id="rId273" display="http://www.espn.com/mlb/recap/_/id/380430129"/>
    <hyperlink ref="E326" r:id="rId274"/>
    <hyperlink ref="F326" r:id="rId275"/>
    <hyperlink ref="G326" r:id="rId276"/>
    <hyperlink ref="B332" r:id="rId277"/>
    <hyperlink ref="C331" r:id="rId278" display="http://www.espn.com/mlb/recap/_/id/380501129"/>
    <hyperlink ref="E330" r:id="rId279"/>
    <hyperlink ref="F330" r:id="rId280"/>
    <hyperlink ref="G330" r:id="rId281"/>
    <hyperlink ref="B335" r:id="rId282"/>
    <hyperlink ref="C334" r:id="rId283" display="http://www.espn.com/mlb/recap/_/id/380502129"/>
    <hyperlink ref="E333" r:id="rId284"/>
    <hyperlink ref="F333" r:id="rId285"/>
    <hyperlink ref="G333" r:id="rId286"/>
    <hyperlink ref="B338" r:id="rId287"/>
    <hyperlink ref="C337" r:id="rId288" display="http://www.espn.com/mlb/recap/_/id/380503129"/>
    <hyperlink ref="E336" r:id="rId289"/>
    <hyperlink ref="F336" r:id="rId290"/>
    <hyperlink ref="G336" r:id="rId291"/>
    <hyperlink ref="B341" r:id="rId292"/>
    <hyperlink ref="C340" r:id="rId293" display="http://www.espn.com/mlb/recap/_/id/380504125"/>
    <hyperlink ref="E339" r:id="rId294"/>
    <hyperlink ref="F339" r:id="rId295"/>
    <hyperlink ref="B344" r:id="rId296"/>
    <hyperlink ref="C343" r:id="rId297" display="http://www.espn.com/mlb/recap/_/id/380505125"/>
    <hyperlink ref="E342" r:id="rId298"/>
    <hyperlink ref="F342" r:id="rId299"/>
    <hyperlink ref="G342" r:id="rId300"/>
    <hyperlink ref="B347" r:id="rId301"/>
    <hyperlink ref="C346" r:id="rId302" display="http://www.espn.com/mlb/recap/_/id/380506125"/>
    <hyperlink ref="E345" r:id="rId303"/>
    <hyperlink ref="F345" r:id="rId304"/>
    <hyperlink ref="G345" r:id="rId305"/>
    <hyperlink ref="B5" r:id="rId306"/>
    <hyperlink ref="C4" r:id="rId307"/>
    <hyperlink ref="E3" r:id="rId308"/>
    <hyperlink ref="F3" r:id="rId309"/>
    <hyperlink ref="G3" r:id="rId310"/>
    <hyperlink ref="B8" r:id="rId311"/>
    <hyperlink ref="C7" r:id="rId312" display="http://www.espn.com/mlb/recap/_/id/380330125"/>
    <hyperlink ref="E6" r:id="rId313"/>
    <hyperlink ref="F6" r:id="rId314"/>
    <hyperlink ref="G6" r:id="rId315"/>
    <hyperlink ref="B11" r:id="rId316"/>
    <hyperlink ref="C10" r:id="rId317" display="http://www.espn.com/mlb/recap/_/id/380331125"/>
    <hyperlink ref="E9" r:id="rId318"/>
    <hyperlink ref="F9" r:id="rId319"/>
    <hyperlink ref="B15" r:id="rId320"/>
    <hyperlink ref="C14" r:id="rId321" display="http://www.espn.com/mlb/recap/_/id/380402125"/>
    <hyperlink ref="E13" r:id="rId322"/>
    <hyperlink ref="F13" r:id="rId323"/>
    <hyperlink ref="G13" r:id="rId324"/>
    <hyperlink ref="B18" r:id="rId325"/>
    <hyperlink ref="C17" r:id="rId326" display="http://www.espn.com/mlb/recap/_/id/380403125"/>
    <hyperlink ref="E16" r:id="rId327"/>
    <hyperlink ref="F16" r:id="rId328"/>
    <hyperlink ref="G16" r:id="rId329"/>
    <hyperlink ref="B21" r:id="rId330"/>
    <hyperlink ref="C20" r:id="rId331" display="http://www.espn.com/mlb/recap/_/id/380404125"/>
    <hyperlink ref="E19" r:id="rId332"/>
    <hyperlink ref="F19" r:id="rId333"/>
    <hyperlink ref="G19" r:id="rId334"/>
    <hyperlink ref="B24" r:id="rId335"/>
    <hyperlink ref="C23" r:id="rId336" display="http://www.espn.com/mlb/recap/_/id/380405125"/>
    <hyperlink ref="E22" r:id="rId337"/>
    <hyperlink ref="F22" r:id="rId338"/>
    <hyperlink ref="G22" r:id="rId339"/>
    <hyperlink ref="B27" r:id="rId340"/>
    <hyperlink ref="C26" r:id="rId341" display="http://www.espn.com/mlb/recap/_/id/380406118"/>
    <hyperlink ref="E25" r:id="rId342"/>
    <hyperlink ref="F25" r:id="rId343"/>
    <hyperlink ref="G25" r:id="rId344"/>
    <hyperlink ref="B30" r:id="rId345"/>
    <hyperlink ref="C29" r:id="rId346"/>
    <hyperlink ref="E28" r:id="rId347"/>
    <hyperlink ref="F28" r:id="rId348"/>
    <hyperlink ref="B33" r:id="rId349"/>
    <hyperlink ref="C32" r:id="rId350" display="http://www.espn.com/mlb/recap/_/id/380408118"/>
    <hyperlink ref="E31" r:id="rId351"/>
    <hyperlink ref="F31" r:id="rId352"/>
    <hyperlink ref="G31" r:id="rId353"/>
    <hyperlink ref="B36" r:id="rId354"/>
    <hyperlink ref="C35" r:id="rId355" display="http://www.espn.com/mlb/recap/_/id/380409127"/>
    <hyperlink ref="E34" r:id="rId356"/>
    <hyperlink ref="F34" r:id="rId357"/>
    <hyperlink ref="G34" r:id="rId358"/>
    <hyperlink ref="B39" r:id="rId359"/>
    <hyperlink ref="C38" r:id="rId360" display="http://www.espn.com/mlb/recap/_/id/380410127"/>
    <hyperlink ref="E37" r:id="rId361"/>
    <hyperlink ref="F37" r:id="rId362"/>
    <hyperlink ref="G37" r:id="rId363"/>
    <hyperlink ref="B42" r:id="rId364"/>
    <hyperlink ref="C41" r:id="rId365" display="http://www.espn.com/mlb/recap/_/id/380411127"/>
    <hyperlink ref="E40" r:id="rId366"/>
    <hyperlink ref="F40" r:id="rId367"/>
    <hyperlink ref="G40" r:id="rId368"/>
    <hyperlink ref="B45" r:id="rId369"/>
    <hyperlink ref="C44" r:id="rId370" display="http://www.espn.com/mlb/recap/_/id/380412125"/>
    <hyperlink ref="E43" r:id="rId371"/>
    <hyperlink ref="F43" r:id="rId372"/>
    <hyperlink ref="B48" r:id="rId373"/>
    <hyperlink ref="C47" r:id="rId374" display="http://www.espn.com/mlb/recap/_/id/380413125"/>
    <hyperlink ref="E46" r:id="rId375"/>
    <hyperlink ref="F46" r:id="rId376"/>
    <hyperlink ref="G46" r:id="rId377"/>
    <hyperlink ref="B51" r:id="rId378"/>
    <hyperlink ref="C50" r:id="rId379" display="http://www.espn.com/mlb/recap/_/id/380414125"/>
    <hyperlink ref="E49" r:id="rId380"/>
    <hyperlink ref="F49" r:id="rId381"/>
    <hyperlink ref="G49" r:id="rId382"/>
    <hyperlink ref="B54" r:id="rId383"/>
    <hyperlink ref="C53" r:id="rId384" display="http://www.espn.com/mlb/recap/_/id/380415125"/>
    <hyperlink ref="E52" r:id="rId385"/>
    <hyperlink ref="F52" r:id="rId386"/>
    <hyperlink ref="B57" r:id="rId387"/>
    <hyperlink ref="C56" r:id="rId388" display="http://www.espn.com/mlb/recap/_/id/380416125"/>
    <hyperlink ref="E55" r:id="rId389"/>
    <hyperlink ref="F55" r:id="rId390"/>
    <hyperlink ref="B60" r:id="rId391"/>
    <hyperlink ref="C59" r:id="rId392"/>
    <hyperlink ref="E58" r:id="rId393"/>
    <hyperlink ref="F58" r:id="rId394"/>
    <hyperlink ref="B63" r:id="rId395"/>
    <hyperlink ref="C62" r:id="rId396"/>
    <hyperlink ref="E61" r:id="rId397"/>
    <hyperlink ref="F61" r:id="rId398"/>
    <hyperlink ref="B66" r:id="rId399"/>
    <hyperlink ref="C65" r:id="rId400" display="http://www.espn.com/mlb/recap/_/id/380420129"/>
    <hyperlink ref="E64" r:id="rId401"/>
    <hyperlink ref="F64" r:id="rId402"/>
    <hyperlink ref="B69" r:id="rId403"/>
    <hyperlink ref="C68" r:id="rId404" display="http://www.espn.com/mlb/recap/_/id/380421129"/>
    <hyperlink ref="E67" r:id="rId405"/>
    <hyperlink ref="F67" r:id="rId406"/>
    <hyperlink ref="B72" r:id="rId407"/>
    <hyperlink ref="C71" r:id="rId408" display="http://www.espn.com/mlb/recap/_/id/380422129"/>
    <hyperlink ref="E70" r:id="rId409"/>
    <hyperlink ref="F70" r:id="rId410"/>
    <hyperlink ref="G70" r:id="rId411"/>
    <hyperlink ref="B75" r:id="rId412"/>
    <hyperlink ref="C74" r:id="rId413"/>
    <hyperlink ref="E73" r:id="rId414"/>
    <hyperlink ref="F73" r:id="rId415"/>
    <hyperlink ref="B78" r:id="rId416"/>
    <hyperlink ref="C77" r:id="rId417" display="http://www.espn.com/mlb/recap/_/id/380424127"/>
    <hyperlink ref="E76" r:id="rId418"/>
    <hyperlink ref="F76" r:id="rId419"/>
    <hyperlink ref="B81" r:id="rId420"/>
    <hyperlink ref="C80" r:id="rId421" display="http://www.espn.com/mlb/recap/_/id/380425127"/>
    <hyperlink ref="E79" r:id="rId422"/>
    <hyperlink ref="F79" r:id="rId423"/>
    <hyperlink ref="B84" r:id="rId424"/>
    <hyperlink ref="C83" r:id="rId425" display="http://www.espn.com/mlb/recap/_/id/380427125"/>
    <hyperlink ref="E82" r:id="rId426"/>
    <hyperlink ref="F82" r:id="rId427"/>
    <hyperlink ref="B87" r:id="rId428"/>
    <hyperlink ref="C86" r:id="rId429" display="http://www.espn.com/mlb/recap/_/id/380428125"/>
    <hyperlink ref="E85" r:id="rId430"/>
    <hyperlink ref="F85" r:id="rId431"/>
    <hyperlink ref="B90" r:id="rId432"/>
    <hyperlink ref="C89" r:id="rId433"/>
    <hyperlink ref="E88" r:id="rId434"/>
    <hyperlink ref="F88" r:id="rId435"/>
    <hyperlink ref="B93" r:id="rId436"/>
    <hyperlink ref="C92" r:id="rId437" display="http://www.espn.com/mlb/recap/_/id/380430126"/>
    <hyperlink ref="E91" r:id="rId438"/>
    <hyperlink ref="F91" r:id="rId439"/>
    <hyperlink ref="B97" r:id="rId440"/>
    <hyperlink ref="C96" r:id="rId441" display="http://www.espn.com/mlb/recap/_/id/380501126"/>
    <hyperlink ref="E95" r:id="rId442"/>
    <hyperlink ref="F95" r:id="rId443"/>
    <hyperlink ref="G95" r:id="rId444"/>
    <hyperlink ref="B100" r:id="rId445"/>
    <hyperlink ref="C99" r:id="rId446" display="http://www.espn.com/mlb/recap/_/id/380502126"/>
    <hyperlink ref="E98" r:id="rId447"/>
    <hyperlink ref="F98" r:id="rId448"/>
    <hyperlink ref="B103" r:id="rId449"/>
    <hyperlink ref="C102" r:id="rId450" display="http://www.espn.com/mlb/recap/_/id/380504125"/>
    <hyperlink ref="E101" r:id="rId451"/>
    <hyperlink ref="F101" r:id="rId452"/>
    <hyperlink ref="B106" r:id="rId453"/>
    <hyperlink ref="C105" r:id="rId454" display="http://www.espn.com/mlb/recap/_/id/380505125"/>
    <hyperlink ref="E104" r:id="rId455"/>
    <hyperlink ref="F104" r:id="rId456"/>
    <hyperlink ref="G104" r:id="rId457"/>
    <hyperlink ref="B109" r:id="rId458"/>
    <hyperlink ref="C108" r:id="rId459" display="http://www.espn.com/mlb/recap/_/id/380506125"/>
    <hyperlink ref="E107" r:id="rId460"/>
    <hyperlink ref="F107" r:id="rId461"/>
    <hyperlink ref="G107" r:id="rId462"/>
  </hyperlinks>
  <pageMargins left="0.7" right="0.7" top="0.75" bottom="0.75" header="0.3" footer="0.3"/>
  <drawing r:id="rId4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/>
  </sheetViews>
  <sheetFormatPr defaultColWidth="11" defaultRowHeight="15.75" x14ac:dyDescent="0.25"/>
  <cols>
    <col min="1" max="1" width="11.125" bestFit="1" customWidth="1"/>
    <col min="2" max="2" width="7.875" bestFit="1" customWidth="1"/>
    <col min="3" max="3" width="12" bestFit="1" customWidth="1"/>
    <col min="4" max="4" width="11.125" bestFit="1" customWidth="1"/>
    <col min="5" max="5" width="5.625" bestFit="1" customWidth="1"/>
    <col min="6" max="6" width="7" bestFit="1" customWidth="1"/>
    <col min="7" max="8" width="3.125" bestFit="1" customWidth="1"/>
    <col min="9" max="10" width="5.125" bestFit="1" customWidth="1"/>
    <col min="11" max="11" width="7" bestFit="1" customWidth="1"/>
    <col min="13" max="13" width="9.5" customWidth="1"/>
    <col min="14" max="14" width="8.5" customWidth="1"/>
    <col min="15" max="15" width="10" customWidth="1"/>
    <col min="16" max="16" width="9.125" customWidth="1"/>
    <col min="17" max="17" width="11.125" customWidth="1"/>
    <col min="18" max="18" width="10.125" customWidth="1"/>
    <col min="19" max="20" width="11.125" customWidth="1"/>
    <col min="21" max="21" width="10.125" customWidth="1"/>
    <col min="22" max="24" width="10" customWidth="1"/>
    <col min="25" max="25" width="9" customWidth="1"/>
    <col min="26" max="26" width="10.5" customWidth="1"/>
    <col min="27" max="27" width="9.625" customWidth="1"/>
    <col min="28" max="28" width="9.5" customWidth="1"/>
    <col min="29" max="31" width="10.5" customWidth="1"/>
    <col min="32" max="32" width="9.5" customWidth="1"/>
    <col min="33" max="33" width="10.125" customWidth="1"/>
    <col min="34" max="35" width="10.5" customWidth="1"/>
    <col min="36" max="36" width="9.5" customWidth="1"/>
    <col min="37" max="37" width="11" customWidth="1"/>
    <col min="38" max="38" width="10.125" customWidth="1"/>
    <col min="39" max="41" width="10.5" customWidth="1"/>
    <col min="42" max="42" width="9.5" customWidth="1"/>
    <col min="43" max="43" width="10.125" customWidth="1"/>
    <col min="44" max="46" width="11.125" customWidth="1"/>
    <col min="47" max="47" width="10.125" customWidth="1"/>
    <col min="48" max="48" width="10.875" customWidth="1"/>
    <col min="49" max="49" width="6.625" customWidth="1"/>
    <col min="50" max="50" width="10.625" customWidth="1"/>
    <col min="51" max="51" width="13.625" customWidth="1"/>
    <col min="52" max="52" width="10.375" customWidth="1"/>
    <col min="53" max="53" width="13.625" customWidth="1"/>
    <col min="54" max="54" width="10.375" customWidth="1"/>
    <col min="55" max="55" width="13.625" customWidth="1"/>
    <col min="56" max="56" width="10.375" customWidth="1"/>
    <col min="57" max="57" width="13.625" customWidth="1"/>
    <col min="58" max="58" width="10.375" customWidth="1"/>
    <col min="59" max="59" width="13.625" customWidth="1"/>
    <col min="60" max="60" width="10.375" customWidth="1"/>
    <col min="61" max="61" width="13.625" customWidth="1"/>
    <col min="62" max="62" width="10.375" customWidth="1"/>
    <col min="63" max="63" width="13.625" bestFit="1" customWidth="1"/>
    <col min="64" max="64" width="10.375" customWidth="1"/>
    <col min="65" max="65" width="13.625" customWidth="1"/>
    <col min="66" max="66" width="10.375" customWidth="1"/>
    <col min="67" max="67" width="13.625" customWidth="1"/>
    <col min="68" max="68" width="10.375" customWidth="1"/>
    <col min="69" max="69" width="13.625" customWidth="1"/>
    <col min="70" max="70" width="10.375" customWidth="1"/>
    <col min="71" max="71" width="13.625" bestFit="1" customWidth="1"/>
    <col min="72" max="72" width="10.375" customWidth="1"/>
    <col min="73" max="73" width="13.625" bestFit="1" customWidth="1"/>
    <col min="74" max="74" width="10.375" customWidth="1"/>
    <col min="75" max="75" width="13.625" bestFit="1" customWidth="1"/>
    <col min="76" max="76" width="10.375" customWidth="1"/>
    <col min="77" max="77" width="13.625" bestFit="1" customWidth="1"/>
    <col min="78" max="78" width="10.375" customWidth="1"/>
    <col min="79" max="79" width="13.625" bestFit="1" customWidth="1"/>
    <col min="80" max="80" width="10.375" customWidth="1"/>
    <col min="81" max="81" width="13.625" bestFit="1" customWidth="1"/>
    <col min="82" max="82" width="10.375" customWidth="1"/>
    <col min="83" max="83" width="13.625" bestFit="1" customWidth="1"/>
    <col min="84" max="84" width="10.375" customWidth="1"/>
    <col min="85" max="85" width="13.625" bestFit="1" customWidth="1"/>
    <col min="86" max="86" width="10.375" customWidth="1"/>
    <col min="87" max="87" width="13.625" bestFit="1" customWidth="1"/>
    <col min="88" max="88" width="10.375" customWidth="1"/>
    <col min="89" max="89" width="18.125" bestFit="1" customWidth="1"/>
    <col min="90" max="90" width="14.875" bestFit="1" customWidth="1"/>
  </cols>
  <sheetData>
    <row r="1" spans="1:11" ht="31.5" x14ac:dyDescent="0.25">
      <c r="A1" s="17" t="str">
        <f>'Sport Scores-RAW'!M1</f>
        <v>Date</v>
      </c>
      <c r="B1" s="17" t="str">
        <f>'Sport Scores-RAW'!N1</f>
        <v>Team</v>
      </c>
      <c r="C1" s="17" t="str">
        <f>'Sport Scores-RAW'!O1</f>
        <v>Opponent</v>
      </c>
      <c r="D1" s="17" t="str">
        <f>'Sport Scores-RAW'!P1</f>
        <v>Result</v>
      </c>
      <c r="E1" s="17" t="str">
        <f>'Sport Scores-RAW'!Q1</f>
        <v>Final Score</v>
      </c>
      <c r="F1" s="17" t="str">
        <f>'Sport Scores-RAW'!R1</f>
        <v># innings</v>
      </c>
      <c r="G1" s="17" t="str">
        <f>'Sport Scores-RAW'!S1</f>
        <v>W</v>
      </c>
      <c r="H1" s="17" t="str">
        <f>'Sport Scores-RAW'!T1</f>
        <v>L</v>
      </c>
      <c r="I1" s="17" t="str">
        <f>"- Posn"</f>
        <v>- Posn</v>
      </c>
      <c r="J1" s="17" t="s">
        <v>369</v>
      </c>
      <c r="K1" s="17" t="s">
        <v>370</v>
      </c>
    </row>
    <row r="2" spans="1:11" x14ac:dyDescent="0.25">
      <c r="A2" s="13" t="str">
        <f ca="1">'Sport Scores-RAW'!M2</f>
        <v>Thu, Mar 29</v>
      </c>
      <c r="B2" s="13" t="str">
        <f>'Sport Scores-RAW'!N2</f>
        <v>Padres</v>
      </c>
      <c r="C2" s="13" t="str">
        <f ca="1">'Sport Scores-RAW'!O2</f>
        <v>Milwaukee</v>
      </c>
      <c r="D2" s="13" t="str">
        <f ca="1">'Sport Scores-RAW'!P2</f>
        <v>L</v>
      </c>
      <c r="E2" s="13" t="str">
        <f ca="1">'Sport Scores-RAW'!Q2</f>
        <v>2-1</v>
      </c>
      <c r="F2" s="13">
        <f ca="1">'Sport Scores-RAW'!R2</f>
        <v>12</v>
      </c>
      <c r="G2" s="13">
        <f>'Sport Scores-RAW'!S2</f>
        <v>0</v>
      </c>
      <c r="H2" s="13">
        <f>'Sport Scores-RAW'!T2</f>
        <v>1</v>
      </c>
      <c r="I2" s="13">
        <f ca="1">IFERROR(FIND("-",E2),0)</f>
        <v>2</v>
      </c>
      <c r="J2" s="13">
        <f ca="1">VALUE(IF(D2="W",LEFT(E2,I2-1),MID(E2,I2+1,99)))</f>
        <v>1</v>
      </c>
      <c r="K2" s="13">
        <f ca="1">VALUE(IF(D2="L",LEFT(E2,I2-1),MID(E2,I2+1,99)))</f>
        <v>2</v>
      </c>
    </row>
    <row r="3" spans="1:11" x14ac:dyDescent="0.25">
      <c r="A3" s="13" t="str">
        <f ca="1">'Sport Scores-RAW'!M3</f>
        <v>Fri, Mar 30</v>
      </c>
      <c r="B3" s="13" t="str">
        <f>'Sport Scores-RAW'!N3</f>
        <v>Padres</v>
      </c>
      <c r="C3" s="13" t="str">
        <f ca="1">'Sport Scores-RAW'!O3</f>
        <v>Milwaukee</v>
      </c>
      <c r="D3" s="13" t="str">
        <f ca="1">'Sport Scores-RAW'!P3</f>
        <v>L</v>
      </c>
      <c r="E3" s="13" t="str">
        <f ca="1">'Sport Scores-RAW'!Q3</f>
        <v>8-6</v>
      </c>
      <c r="F3" s="13">
        <f ca="1">'Sport Scores-RAW'!R3</f>
        <v>9</v>
      </c>
      <c r="G3" s="13">
        <f ca="1">'Sport Scores-RAW'!S3</f>
        <v>0</v>
      </c>
      <c r="H3" s="13">
        <f ca="1">'Sport Scores-RAW'!T3</f>
        <v>2</v>
      </c>
      <c r="I3" s="13">
        <f t="shared" ref="I3:I66" ca="1" si="0">IFERROR(FIND("-",E3),0)</f>
        <v>2</v>
      </c>
      <c r="J3" s="13">
        <f t="shared" ref="J3:J66" ca="1" si="1">VALUE(IF(D3="W",LEFT(E3,I3-1),MID(E3,I3+1,99)))</f>
        <v>6</v>
      </c>
      <c r="K3" s="13">
        <f t="shared" ref="K3:K66" ca="1" si="2">VALUE(IF(D3="L",LEFT(E3,I3-1),MID(E3,I3+1,99)))</f>
        <v>8</v>
      </c>
    </row>
    <row r="4" spans="1:11" x14ac:dyDescent="0.25">
      <c r="A4" s="13" t="str">
        <f ca="1">'Sport Scores-RAW'!M4</f>
        <v>Sat, Mar 31</v>
      </c>
      <c r="B4" s="13" t="str">
        <f>'Sport Scores-RAW'!N4</f>
        <v>Padres</v>
      </c>
      <c r="C4" s="13" t="str">
        <f ca="1">'Sport Scores-RAW'!O4</f>
        <v>Milwaukee</v>
      </c>
      <c r="D4" s="13" t="str">
        <f ca="1">'Sport Scores-RAW'!P4</f>
        <v>L</v>
      </c>
      <c r="E4" s="13" t="str">
        <f ca="1">'Sport Scores-RAW'!Q4</f>
        <v>7-3</v>
      </c>
      <c r="F4" s="13">
        <f ca="1">'Sport Scores-RAW'!R4</f>
        <v>9</v>
      </c>
      <c r="G4" s="13">
        <f ca="1">'Sport Scores-RAW'!S4</f>
        <v>0</v>
      </c>
      <c r="H4" s="13">
        <f ca="1">'Sport Scores-RAW'!T4</f>
        <v>3</v>
      </c>
      <c r="I4" s="13">
        <f t="shared" ca="1" si="0"/>
        <v>2</v>
      </c>
      <c r="J4" s="13">
        <f t="shared" ca="1" si="1"/>
        <v>3</v>
      </c>
      <c r="K4" s="13">
        <f t="shared" ca="1" si="2"/>
        <v>7</v>
      </c>
    </row>
    <row r="5" spans="1:11" x14ac:dyDescent="0.25">
      <c r="A5" s="13" t="str">
        <f ca="1">'Sport Scores-RAW'!M5</f>
        <v>Mon, Apr 2</v>
      </c>
      <c r="B5" s="13" t="str">
        <f>'Sport Scores-RAW'!N5</f>
        <v>Padres</v>
      </c>
      <c r="C5" s="13" t="str">
        <f ca="1">'Sport Scores-RAW'!O5</f>
        <v>Colorado</v>
      </c>
      <c r="D5" s="13" t="str">
        <f ca="1">'Sport Scores-RAW'!P5</f>
        <v>L</v>
      </c>
      <c r="E5" s="13" t="str">
        <f ca="1">'Sport Scores-RAW'!Q5</f>
        <v>7-4</v>
      </c>
      <c r="F5" s="13">
        <f ca="1">'Sport Scores-RAW'!R5</f>
        <v>9</v>
      </c>
      <c r="G5" s="13">
        <f ca="1">'Sport Scores-RAW'!S5</f>
        <v>0</v>
      </c>
      <c r="H5" s="13">
        <f ca="1">'Sport Scores-RAW'!T5</f>
        <v>4</v>
      </c>
      <c r="I5" s="13">
        <f t="shared" ca="1" si="0"/>
        <v>2</v>
      </c>
      <c r="J5" s="13">
        <f t="shared" ca="1" si="1"/>
        <v>4</v>
      </c>
      <c r="K5" s="13">
        <f t="shared" ca="1" si="2"/>
        <v>7</v>
      </c>
    </row>
    <row r="6" spans="1:11" x14ac:dyDescent="0.25">
      <c r="A6" s="13" t="str">
        <f ca="1">'Sport Scores-RAW'!M6</f>
        <v>Tue, Apr 3</v>
      </c>
      <c r="B6" s="13" t="str">
        <f>'Sport Scores-RAW'!N6</f>
        <v>Padres</v>
      </c>
      <c r="C6" s="13" t="str">
        <f ca="1">'Sport Scores-RAW'!O6</f>
        <v>Colorado</v>
      </c>
      <c r="D6" s="13" t="str">
        <f ca="1">'Sport Scores-RAW'!P6</f>
        <v>W</v>
      </c>
      <c r="E6" s="13" t="str">
        <f ca="1">'Sport Scores-RAW'!Q6</f>
        <v>8-4</v>
      </c>
      <c r="F6" s="13">
        <f ca="1">'Sport Scores-RAW'!R6</f>
        <v>9</v>
      </c>
      <c r="G6" s="13">
        <f ca="1">'Sport Scores-RAW'!S6</f>
        <v>1</v>
      </c>
      <c r="H6" s="13">
        <f ca="1">'Sport Scores-RAW'!T6</f>
        <v>4</v>
      </c>
      <c r="I6" s="13">
        <f t="shared" ca="1" si="0"/>
        <v>2</v>
      </c>
      <c r="J6" s="13">
        <f t="shared" ca="1" si="1"/>
        <v>8</v>
      </c>
      <c r="K6" s="13">
        <f t="shared" ca="1" si="2"/>
        <v>4</v>
      </c>
    </row>
    <row r="7" spans="1:11" x14ac:dyDescent="0.25">
      <c r="A7" s="13" t="str">
        <f ca="1">'Sport Scores-RAW'!M7</f>
        <v>Wed, Apr 4</v>
      </c>
      <c r="B7" s="13" t="str">
        <f>'Sport Scores-RAW'!N7</f>
        <v>Padres</v>
      </c>
      <c r="C7" s="13" t="str">
        <f ca="1">'Sport Scores-RAW'!O7</f>
        <v>Colorado</v>
      </c>
      <c r="D7" s="13" t="str">
        <f ca="1">'Sport Scores-RAW'!P7</f>
        <v>L</v>
      </c>
      <c r="E7" s="13" t="str">
        <f ca="1">'Sport Scores-RAW'!Q7</f>
        <v>5-2</v>
      </c>
      <c r="F7" s="13">
        <f ca="1">'Sport Scores-RAW'!R7</f>
        <v>9</v>
      </c>
      <c r="G7" s="13">
        <f ca="1">'Sport Scores-RAW'!S7</f>
        <v>1</v>
      </c>
      <c r="H7" s="13">
        <f ca="1">'Sport Scores-RAW'!T7</f>
        <v>5</v>
      </c>
      <c r="I7" s="13">
        <f t="shared" ca="1" si="0"/>
        <v>2</v>
      </c>
      <c r="J7" s="13">
        <f t="shared" ca="1" si="1"/>
        <v>2</v>
      </c>
      <c r="K7" s="13">
        <f t="shared" ca="1" si="2"/>
        <v>5</v>
      </c>
    </row>
    <row r="8" spans="1:11" x14ac:dyDescent="0.25">
      <c r="A8" s="13" t="str">
        <f ca="1">'Sport Scores-RAW'!M8</f>
        <v>Thu, Apr 5</v>
      </c>
      <c r="B8" s="13" t="str">
        <f>'Sport Scores-RAW'!N8</f>
        <v>Padres</v>
      </c>
      <c r="C8" s="13" t="str">
        <f ca="1">'Sport Scores-RAW'!O8</f>
        <v>Colorado</v>
      </c>
      <c r="D8" s="13" t="str">
        <f ca="1">'Sport Scores-RAW'!P8</f>
        <v>L</v>
      </c>
      <c r="E8" s="13" t="str">
        <f ca="1">'Sport Scores-RAW'!Q8</f>
        <v>3-1</v>
      </c>
      <c r="F8" s="13">
        <f ca="1">'Sport Scores-RAW'!R8</f>
        <v>9</v>
      </c>
      <c r="G8" s="13">
        <f ca="1">'Sport Scores-RAW'!S8</f>
        <v>1</v>
      </c>
      <c r="H8" s="13">
        <f ca="1">'Sport Scores-RAW'!T8</f>
        <v>6</v>
      </c>
      <c r="I8" s="13">
        <f t="shared" ca="1" si="0"/>
        <v>2</v>
      </c>
      <c r="J8" s="13">
        <f t="shared" ca="1" si="1"/>
        <v>1</v>
      </c>
      <c r="K8" s="13">
        <f t="shared" ca="1" si="2"/>
        <v>3</v>
      </c>
    </row>
    <row r="9" spans="1:11" x14ac:dyDescent="0.25">
      <c r="A9" s="13" t="str">
        <f ca="1">'Sport Scores-RAW'!M9</f>
        <v>Fri, Apr 6</v>
      </c>
      <c r="B9" s="13" t="str">
        <f>'Sport Scores-RAW'!N9</f>
        <v>Padres</v>
      </c>
      <c r="C9" s="13" t="str">
        <f ca="1">'Sport Scores-RAW'!O9</f>
        <v>Houston</v>
      </c>
      <c r="D9" s="13" t="str">
        <f ca="1">'Sport Scores-RAW'!P9</f>
        <v>W</v>
      </c>
      <c r="E9" s="13" t="str">
        <f ca="1">'Sport Scores-RAW'!Q9</f>
        <v>4-1</v>
      </c>
      <c r="F9" s="13">
        <f ca="1">'Sport Scores-RAW'!R9</f>
        <v>9</v>
      </c>
      <c r="G9" s="13">
        <f ca="1">'Sport Scores-RAW'!S9</f>
        <v>2</v>
      </c>
      <c r="H9" s="13">
        <f ca="1">'Sport Scores-RAW'!T9</f>
        <v>6</v>
      </c>
      <c r="I9" s="13">
        <f t="shared" ca="1" si="0"/>
        <v>2</v>
      </c>
      <c r="J9" s="13">
        <f t="shared" ca="1" si="1"/>
        <v>4</v>
      </c>
      <c r="K9" s="13">
        <f t="shared" ca="1" si="2"/>
        <v>1</v>
      </c>
    </row>
    <row r="10" spans="1:11" x14ac:dyDescent="0.25">
      <c r="A10" s="13" t="str">
        <f ca="1">'Sport Scores-RAW'!M10</f>
        <v>Sat, Apr 7</v>
      </c>
      <c r="B10" s="13" t="str">
        <f>'Sport Scores-RAW'!N10</f>
        <v>Padres</v>
      </c>
      <c r="C10" s="13" t="str">
        <f ca="1">'Sport Scores-RAW'!O10</f>
        <v>Houston</v>
      </c>
      <c r="D10" s="13" t="str">
        <f ca="1">'Sport Scores-RAW'!P10</f>
        <v>L</v>
      </c>
      <c r="E10" s="13" t="str">
        <f ca="1">'Sport Scores-RAW'!Q10</f>
        <v>1-0</v>
      </c>
      <c r="F10" s="13">
        <f ca="1">'Sport Scores-RAW'!R10</f>
        <v>10</v>
      </c>
      <c r="G10" s="13">
        <f ca="1">'Sport Scores-RAW'!S10</f>
        <v>2</v>
      </c>
      <c r="H10" s="13">
        <f ca="1">'Sport Scores-RAW'!T10</f>
        <v>7</v>
      </c>
      <c r="I10" s="13">
        <f t="shared" ca="1" si="0"/>
        <v>2</v>
      </c>
      <c r="J10" s="13">
        <f t="shared" ca="1" si="1"/>
        <v>0</v>
      </c>
      <c r="K10" s="13">
        <f t="shared" ca="1" si="2"/>
        <v>1</v>
      </c>
    </row>
    <row r="11" spans="1:11" x14ac:dyDescent="0.25">
      <c r="A11" s="13" t="str">
        <f ca="1">'Sport Scores-RAW'!M11</f>
        <v>Sun, Apr 8</v>
      </c>
      <c r="B11" s="13" t="str">
        <f>'Sport Scores-RAW'!N11</f>
        <v>Padres</v>
      </c>
      <c r="C11" s="13" t="str">
        <f ca="1">'Sport Scores-RAW'!O11</f>
        <v>Houston</v>
      </c>
      <c r="D11" s="13" t="str">
        <f ca="1">'Sport Scores-RAW'!P11</f>
        <v>L</v>
      </c>
      <c r="E11" s="13" t="str">
        <f ca="1">'Sport Scores-RAW'!Q11</f>
        <v>4-1</v>
      </c>
      <c r="F11" s="13">
        <f ca="1">'Sport Scores-RAW'!R11</f>
        <v>9</v>
      </c>
      <c r="G11" s="13">
        <f ca="1">'Sport Scores-RAW'!S11</f>
        <v>2</v>
      </c>
      <c r="H11" s="13">
        <f ca="1">'Sport Scores-RAW'!T11</f>
        <v>8</v>
      </c>
      <c r="I11" s="13">
        <f t="shared" ca="1" si="0"/>
        <v>2</v>
      </c>
      <c r="J11" s="13">
        <f t="shared" ca="1" si="1"/>
        <v>1</v>
      </c>
      <c r="K11" s="13">
        <f t="shared" ca="1" si="2"/>
        <v>4</v>
      </c>
    </row>
    <row r="12" spans="1:11" x14ac:dyDescent="0.25">
      <c r="A12" s="13" t="str">
        <f ca="1">'Sport Scores-RAW'!M12</f>
        <v>Mon, Apr 9</v>
      </c>
      <c r="B12" s="13" t="str">
        <f>'Sport Scores-RAW'!N12</f>
        <v>Padres</v>
      </c>
      <c r="C12" s="13" t="str">
        <f ca="1">'Sport Scores-RAW'!O12</f>
        <v>Colorado</v>
      </c>
      <c r="D12" s="13" t="str">
        <f ca="1">'Sport Scores-RAW'!P12</f>
        <v>W</v>
      </c>
      <c r="E12" s="13" t="str">
        <f ca="1">'Sport Scores-RAW'!Q12</f>
        <v>7-6</v>
      </c>
      <c r="F12" s="13">
        <f ca="1">'Sport Scores-RAW'!R12</f>
        <v>9</v>
      </c>
      <c r="G12" s="13">
        <f ca="1">'Sport Scores-RAW'!S12</f>
        <v>3</v>
      </c>
      <c r="H12" s="13">
        <f ca="1">'Sport Scores-RAW'!T12</f>
        <v>8</v>
      </c>
      <c r="I12" s="13">
        <f t="shared" ca="1" si="0"/>
        <v>2</v>
      </c>
      <c r="J12" s="13">
        <f t="shared" ca="1" si="1"/>
        <v>7</v>
      </c>
      <c r="K12" s="13">
        <f t="shared" ca="1" si="2"/>
        <v>6</v>
      </c>
    </row>
    <row r="13" spans="1:11" x14ac:dyDescent="0.25">
      <c r="A13" s="13" t="str">
        <f ca="1">'Sport Scores-RAW'!M13</f>
        <v>Tue, Apr 10</v>
      </c>
      <c r="B13" s="13" t="str">
        <f>'Sport Scores-RAW'!N13</f>
        <v>Padres</v>
      </c>
      <c r="C13" s="13" t="str">
        <f ca="1">'Sport Scores-RAW'!O13</f>
        <v>Colorado</v>
      </c>
      <c r="D13" s="13" t="str">
        <f ca="1">'Sport Scores-RAW'!P13</f>
        <v>W</v>
      </c>
      <c r="E13" s="13" t="str">
        <f ca="1">'Sport Scores-RAW'!Q13</f>
        <v>5-2</v>
      </c>
      <c r="F13" s="13">
        <f ca="1">'Sport Scores-RAW'!R13</f>
        <v>9</v>
      </c>
      <c r="G13" s="13">
        <f ca="1">'Sport Scores-RAW'!S13</f>
        <v>4</v>
      </c>
      <c r="H13" s="13">
        <f ca="1">'Sport Scores-RAW'!T13</f>
        <v>8</v>
      </c>
      <c r="I13" s="13">
        <f t="shared" ca="1" si="0"/>
        <v>2</v>
      </c>
      <c r="J13" s="13">
        <f t="shared" ca="1" si="1"/>
        <v>5</v>
      </c>
      <c r="K13" s="13">
        <f t="shared" ca="1" si="2"/>
        <v>2</v>
      </c>
    </row>
    <row r="14" spans="1:11" x14ac:dyDescent="0.25">
      <c r="A14" s="13" t="str">
        <f ca="1">'Sport Scores-RAW'!M14</f>
        <v>Wed, Apr 11</v>
      </c>
      <c r="B14" s="13" t="str">
        <f>'Sport Scores-RAW'!N14</f>
        <v>Padres</v>
      </c>
      <c r="C14" s="13" t="str">
        <f ca="1">'Sport Scores-RAW'!O14</f>
        <v>Colorado</v>
      </c>
      <c r="D14" s="13" t="str">
        <f ca="1">'Sport Scores-RAW'!P14</f>
        <v>L</v>
      </c>
      <c r="E14" s="13" t="str">
        <f ca="1">'Sport Scores-RAW'!Q14</f>
        <v>6-4</v>
      </c>
      <c r="F14" s="13">
        <f ca="1">'Sport Scores-RAW'!R14</f>
        <v>9</v>
      </c>
      <c r="G14" s="13">
        <f ca="1">'Sport Scores-RAW'!S14</f>
        <v>4</v>
      </c>
      <c r="H14" s="13">
        <f ca="1">'Sport Scores-RAW'!T14</f>
        <v>9</v>
      </c>
      <c r="I14" s="13">
        <f t="shared" ca="1" si="0"/>
        <v>2</v>
      </c>
      <c r="J14" s="13">
        <f t="shared" ca="1" si="1"/>
        <v>4</v>
      </c>
      <c r="K14" s="13">
        <f t="shared" ca="1" si="2"/>
        <v>6</v>
      </c>
    </row>
    <row r="15" spans="1:11" x14ac:dyDescent="0.25">
      <c r="A15" s="13" t="str">
        <f ca="1">'Sport Scores-RAW'!M15</f>
        <v>Thu, Apr 12</v>
      </c>
      <c r="B15" s="13" t="str">
        <f>'Sport Scores-RAW'!N15</f>
        <v>Padres</v>
      </c>
      <c r="C15" s="13" t="str">
        <f ca="1">'Sport Scores-RAW'!O15</f>
        <v>San Francisco</v>
      </c>
      <c r="D15" s="13" t="str">
        <f ca="1">'Sport Scores-RAW'!P15</f>
        <v>L</v>
      </c>
      <c r="E15" s="13" t="str">
        <f ca="1">'Sport Scores-RAW'!Q15</f>
        <v>7-1</v>
      </c>
      <c r="F15" s="13">
        <f ca="1">'Sport Scores-RAW'!R15</f>
        <v>9</v>
      </c>
      <c r="G15" s="13">
        <f ca="1">'Sport Scores-RAW'!S15</f>
        <v>4</v>
      </c>
      <c r="H15" s="13">
        <f ca="1">'Sport Scores-RAW'!T15</f>
        <v>10</v>
      </c>
      <c r="I15" s="13">
        <f t="shared" ca="1" si="0"/>
        <v>2</v>
      </c>
      <c r="J15" s="13">
        <f t="shared" ca="1" si="1"/>
        <v>1</v>
      </c>
      <c r="K15" s="13">
        <f t="shared" ca="1" si="2"/>
        <v>7</v>
      </c>
    </row>
    <row r="16" spans="1:11" x14ac:dyDescent="0.25">
      <c r="A16" s="13" t="str">
        <f ca="1">'Sport Scores-RAW'!M16</f>
        <v>Fri, Apr 13</v>
      </c>
      <c r="B16" s="13" t="str">
        <f>'Sport Scores-RAW'!N16</f>
        <v>Padres</v>
      </c>
      <c r="C16" s="13" t="str">
        <f ca="1">'Sport Scores-RAW'!O16</f>
        <v>San Francisco</v>
      </c>
      <c r="D16" s="13" t="str">
        <f ca="1">'Sport Scores-RAW'!P16</f>
        <v>W</v>
      </c>
      <c r="E16" s="13" t="str">
        <f ca="1">'Sport Scores-RAW'!Q16</f>
        <v>5-1</v>
      </c>
      <c r="F16" s="13">
        <f ca="1">'Sport Scores-RAW'!R16</f>
        <v>9</v>
      </c>
      <c r="G16" s="13">
        <f ca="1">'Sport Scores-RAW'!S16</f>
        <v>5</v>
      </c>
      <c r="H16" s="13">
        <f ca="1">'Sport Scores-RAW'!T16</f>
        <v>10</v>
      </c>
      <c r="I16" s="13">
        <f t="shared" ca="1" si="0"/>
        <v>2</v>
      </c>
      <c r="J16" s="13">
        <f t="shared" ca="1" si="1"/>
        <v>5</v>
      </c>
      <c r="K16" s="13">
        <f t="shared" ca="1" si="2"/>
        <v>1</v>
      </c>
    </row>
    <row r="17" spans="1:11" x14ac:dyDescent="0.25">
      <c r="A17" s="13" t="str">
        <f ca="1">'Sport Scores-RAW'!M17</f>
        <v>Sat, Apr 14</v>
      </c>
      <c r="B17" s="13" t="str">
        <f>'Sport Scores-RAW'!N17</f>
        <v>Padres</v>
      </c>
      <c r="C17" s="13" t="str">
        <f ca="1">'Sport Scores-RAW'!O17</f>
        <v>San Francisco</v>
      </c>
      <c r="D17" s="13" t="str">
        <f ca="1">'Sport Scores-RAW'!P17</f>
        <v>W</v>
      </c>
      <c r="E17" s="13" t="str">
        <f ca="1">'Sport Scores-RAW'!Q17</f>
        <v>5-4</v>
      </c>
      <c r="F17" s="13">
        <f ca="1">'Sport Scores-RAW'!R17</f>
        <v>9</v>
      </c>
      <c r="G17" s="13">
        <f ca="1">'Sport Scores-RAW'!S17</f>
        <v>6</v>
      </c>
      <c r="H17" s="13">
        <f ca="1">'Sport Scores-RAW'!T17</f>
        <v>10</v>
      </c>
      <c r="I17" s="13">
        <f t="shared" ca="1" si="0"/>
        <v>2</v>
      </c>
      <c r="J17" s="13">
        <f t="shared" ca="1" si="1"/>
        <v>5</v>
      </c>
      <c r="K17" s="13">
        <f t="shared" ca="1" si="2"/>
        <v>4</v>
      </c>
    </row>
    <row r="18" spans="1:11" x14ac:dyDescent="0.25">
      <c r="A18" s="13" t="str">
        <f ca="1">'Sport Scores-RAW'!M18</f>
        <v>Sun, Apr 15</v>
      </c>
      <c r="B18" s="13" t="str">
        <f>'Sport Scores-RAW'!N18</f>
        <v>Padres</v>
      </c>
      <c r="C18" s="13" t="str">
        <f ca="1">'Sport Scores-RAW'!O18</f>
        <v>San Francisco</v>
      </c>
      <c r="D18" s="13" t="str">
        <f ca="1">'Sport Scores-RAW'!P18</f>
        <v>W</v>
      </c>
      <c r="E18" s="13" t="str">
        <f ca="1">'Sport Scores-RAW'!Q18</f>
        <v>10-1</v>
      </c>
      <c r="F18" s="13">
        <f ca="1">'Sport Scores-RAW'!R18</f>
        <v>9</v>
      </c>
      <c r="G18" s="13">
        <f ca="1">'Sport Scores-RAW'!S18</f>
        <v>7</v>
      </c>
      <c r="H18" s="13">
        <f ca="1">'Sport Scores-RAW'!T18</f>
        <v>10</v>
      </c>
      <c r="I18" s="13">
        <f t="shared" ca="1" si="0"/>
        <v>3</v>
      </c>
      <c r="J18" s="13">
        <f t="shared" ca="1" si="1"/>
        <v>10</v>
      </c>
      <c r="K18" s="13">
        <f t="shared" ca="1" si="2"/>
        <v>1</v>
      </c>
    </row>
    <row r="19" spans="1:11" x14ac:dyDescent="0.25">
      <c r="A19" s="13" t="str">
        <f ca="1">'Sport Scores-RAW'!M19</f>
        <v>Mon, Apr 16</v>
      </c>
      <c r="B19" s="13" t="str">
        <f>'Sport Scores-RAW'!N19</f>
        <v>Padres</v>
      </c>
      <c r="C19" s="13" t="str">
        <f ca="1">'Sport Scores-RAW'!O19</f>
        <v>LA Dodgers</v>
      </c>
      <c r="D19" s="13" t="str">
        <f ca="1">'Sport Scores-RAW'!P19</f>
        <v>L</v>
      </c>
      <c r="E19" s="13" t="str">
        <f ca="1">'Sport Scores-RAW'!Q19</f>
        <v>10-3</v>
      </c>
      <c r="F19" s="13">
        <f ca="1">'Sport Scores-RAW'!R19</f>
        <v>9</v>
      </c>
      <c r="G19" s="13">
        <f ca="1">'Sport Scores-RAW'!S19</f>
        <v>7</v>
      </c>
      <c r="H19" s="13">
        <f ca="1">'Sport Scores-RAW'!T19</f>
        <v>11</v>
      </c>
      <c r="I19" s="13">
        <f t="shared" ca="1" si="0"/>
        <v>3</v>
      </c>
      <c r="J19" s="13">
        <f t="shared" ca="1" si="1"/>
        <v>3</v>
      </c>
      <c r="K19" s="13">
        <f t="shared" ca="1" si="2"/>
        <v>10</v>
      </c>
    </row>
    <row r="20" spans="1:11" x14ac:dyDescent="0.25">
      <c r="A20" s="13" t="str">
        <f ca="1">'Sport Scores-RAW'!M20</f>
        <v>Tue, Apr 17</v>
      </c>
      <c r="B20" s="13" t="str">
        <f>'Sport Scores-RAW'!N20</f>
        <v>Padres</v>
      </c>
      <c r="C20" s="13" t="str">
        <f ca="1">'Sport Scores-RAW'!O20</f>
        <v>LA Dodgers</v>
      </c>
      <c r="D20" s="13" t="str">
        <f ca="1">'Sport Scores-RAW'!P20</f>
        <v>L</v>
      </c>
      <c r="E20" s="13" t="str">
        <f ca="1">'Sport Scores-RAW'!Q20</f>
        <v>7-3</v>
      </c>
      <c r="F20" s="13">
        <f ca="1">'Sport Scores-RAW'!R20</f>
        <v>12</v>
      </c>
      <c r="G20" s="13">
        <f ca="1">'Sport Scores-RAW'!S20</f>
        <v>7</v>
      </c>
      <c r="H20" s="13">
        <f ca="1">'Sport Scores-RAW'!T20</f>
        <v>12</v>
      </c>
      <c r="I20" s="13">
        <f t="shared" ca="1" si="0"/>
        <v>2</v>
      </c>
      <c r="J20" s="13">
        <f t="shared" ca="1" si="1"/>
        <v>3</v>
      </c>
      <c r="K20" s="13">
        <f t="shared" ca="1" si="2"/>
        <v>7</v>
      </c>
    </row>
    <row r="21" spans="1:11" x14ac:dyDescent="0.25">
      <c r="A21" s="13" t="str">
        <f ca="1">'Sport Scores-RAW'!M21</f>
        <v>Wed, Apr 18</v>
      </c>
      <c r="B21" s="13" t="str">
        <f>'Sport Scores-RAW'!N21</f>
        <v>Padres</v>
      </c>
      <c r="C21" s="13" t="str">
        <f ca="1">'Sport Scores-RAW'!O21</f>
        <v>LA Dodgers</v>
      </c>
      <c r="D21" s="13" t="str">
        <f ca="1">'Sport Scores-RAW'!P21</f>
        <v>L</v>
      </c>
      <c r="E21" s="13" t="str">
        <f ca="1">'Sport Scores-RAW'!Q21</f>
        <v>13-4</v>
      </c>
      <c r="F21" s="13">
        <f ca="1">'Sport Scores-RAW'!R21</f>
        <v>9</v>
      </c>
      <c r="G21" s="13">
        <f ca="1">'Sport Scores-RAW'!S21</f>
        <v>7</v>
      </c>
      <c r="H21" s="13">
        <f ca="1">'Sport Scores-RAW'!T21</f>
        <v>13</v>
      </c>
      <c r="I21" s="13">
        <f t="shared" ca="1" si="0"/>
        <v>3</v>
      </c>
      <c r="J21" s="13">
        <f t="shared" ca="1" si="1"/>
        <v>4</v>
      </c>
      <c r="K21" s="13">
        <f t="shared" ca="1" si="2"/>
        <v>13</v>
      </c>
    </row>
    <row r="22" spans="1:11" x14ac:dyDescent="0.25">
      <c r="A22" s="13" t="str">
        <f ca="1">'Sport Scores-RAW'!M22</f>
        <v>Fri, Apr 20</v>
      </c>
      <c r="B22" s="13" t="str">
        <f>'Sport Scores-RAW'!N22</f>
        <v>Padres</v>
      </c>
      <c r="C22" s="13" t="str">
        <f ca="1">'Sport Scores-RAW'!O22</f>
        <v>Arizona</v>
      </c>
      <c r="D22" s="13" t="str">
        <f ca="1">'Sport Scores-RAW'!P22</f>
        <v>W</v>
      </c>
      <c r="E22" s="13" t="str">
        <f ca="1">'Sport Scores-RAW'!Q22</f>
        <v>4-1</v>
      </c>
      <c r="F22" s="13">
        <f ca="1">'Sport Scores-RAW'!R22</f>
        <v>9</v>
      </c>
      <c r="G22" s="13">
        <f ca="1">'Sport Scores-RAW'!S22</f>
        <v>8</v>
      </c>
      <c r="H22" s="13">
        <f ca="1">'Sport Scores-RAW'!T22</f>
        <v>13</v>
      </c>
      <c r="I22" s="13">
        <f t="shared" ca="1" si="0"/>
        <v>2</v>
      </c>
      <c r="J22" s="13">
        <f t="shared" ca="1" si="1"/>
        <v>4</v>
      </c>
      <c r="K22" s="13">
        <f t="shared" ca="1" si="2"/>
        <v>1</v>
      </c>
    </row>
    <row r="23" spans="1:11" x14ac:dyDescent="0.25">
      <c r="A23" s="13" t="str">
        <f ca="1">'Sport Scores-RAW'!M23</f>
        <v>Sat, Apr 21</v>
      </c>
      <c r="B23" s="13" t="str">
        <f>'Sport Scores-RAW'!N23</f>
        <v>Padres</v>
      </c>
      <c r="C23" s="13" t="str">
        <f ca="1">'Sport Scores-RAW'!O23</f>
        <v>Arizona</v>
      </c>
      <c r="D23" s="13" t="str">
        <f ca="1">'Sport Scores-RAW'!P23</f>
        <v>L</v>
      </c>
      <c r="E23" s="13" t="str">
        <f ca="1">'Sport Scores-RAW'!Q23</f>
        <v>6-2</v>
      </c>
      <c r="F23" s="13">
        <f ca="1">'Sport Scores-RAW'!R23</f>
        <v>9</v>
      </c>
      <c r="G23" s="13">
        <f ca="1">'Sport Scores-RAW'!S23</f>
        <v>8</v>
      </c>
      <c r="H23" s="13">
        <f ca="1">'Sport Scores-RAW'!T23</f>
        <v>14</v>
      </c>
      <c r="I23" s="13">
        <f t="shared" ca="1" si="0"/>
        <v>2</v>
      </c>
      <c r="J23" s="13">
        <f t="shared" ca="1" si="1"/>
        <v>2</v>
      </c>
      <c r="K23" s="13">
        <f t="shared" ca="1" si="2"/>
        <v>6</v>
      </c>
    </row>
    <row r="24" spans="1:11" x14ac:dyDescent="0.25">
      <c r="A24" s="13" t="str">
        <f ca="1">'Sport Scores-RAW'!M24</f>
        <v>Sun, Apr 22</v>
      </c>
      <c r="B24" s="13" t="str">
        <f>'Sport Scores-RAW'!N24</f>
        <v>Padres</v>
      </c>
      <c r="C24" s="13" t="str">
        <f ca="1">'Sport Scores-RAW'!O24</f>
        <v>Arizona</v>
      </c>
      <c r="D24" s="13" t="str">
        <f ca="1">'Sport Scores-RAW'!P24</f>
        <v>L</v>
      </c>
      <c r="E24" s="13" t="str">
        <f ca="1">'Sport Scores-RAW'!Q24</f>
        <v>4-2</v>
      </c>
      <c r="F24" s="13">
        <f ca="1">'Sport Scores-RAW'!R24</f>
        <v>9</v>
      </c>
      <c r="G24" s="13">
        <f ca="1">'Sport Scores-RAW'!S24</f>
        <v>8</v>
      </c>
      <c r="H24" s="13">
        <f ca="1">'Sport Scores-RAW'!T24</f>
        <v>15</v>
      </c>
      <c r="I24" s="13">
        <f t="shared" ca="1" si="0"/>
        <v>2</v>
      </c>
      <c r="J24" s="13">
        <f t="shared" ca="1" si="1"/>
        <v>2</v>
      </c>
      <c r="K24" s="13">
        <f t="shared" ca="1" si="2"/>
        <v>4</v>
      </c>
    </row>
    <row r="25" spans="1:11" x14ac:dyDescent="0.25">
      <c r="A25" s="13" t="str">
        <f ca="1">'Sport Scores-RAW'!M25</f>
        <v>Mon, Apr 23</v>
      </c>
      <c r="B25" s="13" t="str">
        <f>'Sport Scores-RAW'!N25</f>
        <v>Padres</v>
      </c>
      <c r="C25" s="13" t="str">
        <f ca="1">'Sport Scores-RAW'!O25</f>
        <v>Colorado</v>
      </c>
      <c r="D25" s="13" t="str">
        <f ca="1">'Sport Scores-RAW'!P25</f>
        <v>W</v>
      </c>
      <c r="E25" s="13" t="str">
        <f ca="1">'Sport Scores-RAW'!Q25</f>
        <v>13-5</v>
      </c>
      <c r="F25" s="13">
        <f ca="1">'Sport Scores-RAW'!R25</f>
        <v>9</v>
      </c>
      <c r="G25" s="13">
        <f ca="1">'Sport Scores-RAW'!S25</f>
        <v>9</v>
      </c>
      <c r="H25" s="13">
        <f ca="1">'Sport Scores-RAW'!T25</f>
        <v>15</v>
      </c>
      <c r="I25" s="13">
        <f t="shared" ca="1" si="0"/>
        <v>3</v>
      </c>
      <c r="J25" s="13">
        <f t="shared" ca="1" si="1"/>
        <v>13</v>
      </c>
      <c r="K25" s="13">
        <f t="shared" ca="1" si="2"/>
        <v>5</v>
      </c>
    </row>
    <row r="26" spans="1:11" x14ac:dyDescent="0.25">
      <c r="A26" s="13" t="str">
        <f ca="1">'Sport Scores-RAW'!M26</f>
        <v>Tue, Apr 24</v>
      </c>
      <c r="B26" s="13" t="str">
        <f>'Sport Scores-RAW'!N26</f>
        <v>Padres</v>
      </c>
      <c r="C26" s="13" t="str">
        <f ca="1">'Sport Scores-RAW'!O26</f>
        <v>Colorado</v>
      </c>
      <c r="D26" s="13" t="str">
        <f ca="1">'Sport Scores-RAW'!P26</f>
        <v>L</v>
      </c>
      <c r="E26" s="13" t="str">
        <f ca="1">'Sport Scores-RAW'!Q26</f>
        <v>8-1</v>
      </c>
      <c r="F26" s="13">
        <f ca="1">'Sport Scores-RAW'!R26</f>
        <v>9</v>
      </c>
      <c r="G26" s="13">
        <f ca="1">'Sport Scores-RAW'!S26</f>
        <v>9</v>
      </c>
      <c r="H26" s="13">
        <f ca="1">'Sport Scores-RAW'!T26</f>
        <v>16</v>
      </c>
      <c r="I26" s="13">
        <f t="shared" ca="1" si="0"/>
        <v>2</v>
      </c>
      <c r="J26" s="13">
        <f t="shared" ca="1" si="1"/>
        <v>1</v>
      </c>
      <c r="K26" s="13">
        <f t="shared" ca="1" si="2"/>
        <v>8</v>
      </c>
    </row>
    <row r="27" spans="1:11" x14ac:dyDescent="0.25">
      <c r="A27" s="13" t="str">
        <f ca="1">'Sport Scores-RAW'!M27</f>
        <v>Wed, Apr 25</v>
      </c>
      <c r="B27" s="13" t="str">
        <f>'Sport Scores-RAW'!N27</f>
        <v>Padres</v>
      </c>
      <c r="C27" s="13" t="str">
        <f ca="1">'Sport Scores-RAW'!O27</f>
        <v>Colorado</v>
      </c>
      <c r="D27" s="13" t="str">
        <f ca="1">'Sport Scores-RAW'!P27</f>
        <v>L</v>
      </c>
      <c r="E27" s="13" t="str">
        <f ca="1">'Sport Scores-RAW'!Q27</f>
        <v>5-2</v>
      </c>
      <c r="F27" s="13">
        <f ca="1">'Sport Scores-RAW'!R27</f>
        <v>9</v>
      </c>
      <c r="G27" s="13">
        <f ca="1">'Sport Scores-RAW'!S27</f>
        <v>9</v>
      </c>
      <c r="H27" s="13">
        <f ca="1">'Sport Scores-RAW'!T27</f>
        <v>17</v>
      </c>
      <c r="I27" s="13">
        <f t="shared" ca="1" si="0"/>
        <v>2</v>
      </c>
      <c r="J27" s="13">
        <f t="shared" ca="1" si="1"/>
        <v>2</v>
      </c>
      <c r="K27" s="13">
        <f t="shared" ca="1" si="2"/>
        <v>5</v>
      </c>
    </row>
    <row r="28" spans="1:11" x14ac:dyDescent="0.25">
      <c r="A28" s="13" t="str">
        <f ca="1">'Sport Scores-RAW'!M28</f>
        <v>Fri, Apr 27</v>
      </c>
      <c r="B28" s="13" t="str">
        <f>'Sport Scores-RAW'!N28</f>
        <v>Padres</v>
      </c>
      <c r="C28" s="13" t="str">
        <f ca="1">'Sport Scores-RAW'!O28</f>
        <v>NY Mets</v>
      </c>
      <c r="D28" s="13" t="str">
        <f ca="1">'Sport Scores-RAW'!P28</f>
        <v>L</v>
      </c>
      <c r="E28" s="13" t="str">
        <f ca="1">'Sport Scores-RAW'!Q28</f>
        <v>5-1</v>
      </c>
      <c r="F28" s="13">
        <f ca="1">'Sport Scores-RAW'!R28</f>
        <v>9</v>
      </c>
      <c r="G28" s="13">
        <f ca="1">'Sport Scores-RAW'!S28</f>
        <v>9</v>
      </c>
      <c r="H28" s="13">
        <f ca="1">'Sport Scores-RAW'!T28</f>
        <v>18</v>
      </c>
      <c r="I28" s="13">
        <f t="shared" ca="1" si="0"/>
        <v>2</v>
      </c>
      <c r="J28" s="13">
        <f t="shared" ca="1" si="1"/>
        <v>1</v>
      </c>
      <c r="K28" s="13">
        <f t="shared" ca="1" si="2"/>
        <v>5</v>
      </c>
    </row>
    <row r="29" spans="1:11" x14ac:dyDescent="0.25">
      <c r="A29" s="13" t="str">
        <f ca="1">'Sport Scores-RAW'!M29</f>
        <v>Sat, Apr 28</v>
      </c>
      <c r="B29" s="13" t="str">
        <f>'Sport Scores-RAW'!N29</f>
        <v>Padres</v>
      </c>
      <c r="C29" s="13" t="str">
        <f ca="1">'Sport Scores-RAW'!O29</f>
        <v>NY Mets</v>
      </c>
      <c r="D29" s="13" t="str">
        <f ca="1">'Sport Scores-RAW'!P29</f>
        <v>W</v>
      </c>
      <c r="E29" s="13" t="str">
        <f ca="1">'Sport Scores-RAW'!Q29</f>
        <v>12-2</v>
      </c>
      <c r="F29" s="13">
        <f ca="1">'Sport Scores-RAW'!R29</f>
        <v>9</v>
      </c>
      <c r="G29" s="13">
        <f ca="1">'Sport Scores-RAW'!S29</f>
        <v>10</v>
      </c>
      <c r="H29" s="13">
        <f ca="1">'Sport Scores-RAW'!T29</f>
        <v>18</v>
      </c>
      <c r="I29" s="13">
        <f t="shared" ca="1" si="0"/>
        <v>3</v>
      </c>
      <c r="J29" s="13">
        <f t="shared" ca="1" si="1"/>
        <v>12</v>
      </c>
      <c r="K29" s="13">
        <f t="shared" ca="1" si="2"/>
        <v>2</v>
      </c>
    </row>
    <row r="30" spans="1:11" x14ac:dyDescent="0.25">
      <c r="A30" s="13" t="str">
        <f ca="1">'Sport Scores-RAW'!M30</f>
        <v>Sun, Apr 29</v>
      </c>
      <c r="B30" s="13" t="str">
        <f>'Sport Scores-RAW'!N30</f>
        <v>Padres</v>
      </c>
      <c r="C30" s="13" t="str">
        <f ca="1">'Sport Scores-RAW'!O30</f>
        <v>NY Mets</v>
      </c>
      <c r="D30" s="13" t="str">
        <f ca="1">'Sport Scores-RAW'!P30</f>
        <v>L</v>
      </c>
      <c r="E30" s="13" t="str">
        <f ca="1">'Sport Scores-RAW'!Q30</f>
        <v>14-2</v>
      </c>
      <c r="F30" s="13">
        <f ca="1">'Sport Scores-RAW'!R30</f>
        <v>9</v>
      </c>
      <c r="G30" s="13">
        <f ca="1">'Sport Scores-RAW'!S30</f>
        <v>10</v>
      </c>
      <c r="H30" s="13">
        <f ca="1">'Sport Scores-RAW'!T30</f>
        <v>19</v>
      </c>
      <c r="I30" s="13">
        <f t="shared" ca="1" si="0"/>
        <v>3</v>
      </c>
      <c r="J30" s="13">
        <f t="shared" ca="1" si="1"/>
        <v>2</v>
      </c>
      <c r="K30" s="13">
        <f t="shared" ca="1" si="2"/>
        <v>14</v>
      </c>
    </row>
    <row r="31" spans="1:11" x14ac:dyDescent="0.25">
      <c r="A31" s="13" t="str">
        <f ca="1">'Sport Scores-RAW'!M31</f>
        <v>Mon, Apr 30</v>
      </c>
      <c r="B31" s="13" t="str">
        <f>'Sport Scores-RAW'!N31</f>
        <v>Padres</v>
      </c>
      <c r="C31" s="13" t="str">
        <f ca="1">'Sport Scores-RAW'!O31</f>
        <v>San Francisco</v>
      </c>
      <c r="D31" s="13" t="str">
        <f ca="1">'Sport Scores-RAW'!P31</f>
        <v>L</v>
      </c>
      <c r="E31" s="13" t="str">
        <f ca="1">'Sport Scores-RAW'!Q31</f>
        <v>6-5</v>
      </c>
      <c r="F31" s="13">
        <f ca="1">'Sport Scores-RAW'!R31</f>
        <v>9</v>
      </c>
      <c r="G31" s="13">
        <f ca="1">'Sport Scores-RAW'!S31</f>
        <v>10</v>
      </c>
      <c r="H31" s="13">
        <f ca="1">'Sport Scores-RAW'!T31</f>
        <v>20</v>
      </c>
      <c r="I31" s="13">
        <f t="shared" ca="1" si="0"/>
        <v>2</v>
      </c>
      <c r="J31" s="13">
        <f t="shared" ca="1" si="1"/>
        <v>5</v>
      </c>
      <c r="K31" s="13">
        <f t="shared" ca="1" si="2"/>
        <v>6</v>
      </c>
    </row>
    <row r="32" spans="1:11" x14ac:dyDescent="0.25">
      <c r="A32" s="13" t="str">
        <f ca="1">'Sport Scores-RAW'!M32</f>
        <v>Tue, May 1</v>
      </c>
      <c r="B32" s="13" t="str">
        <f>'Sport Scores-RAW'!N32</f>
        <v>Padres</v>
      </c>
      <c r="C32" s="13" t="str">
        <f ca="1">'Sport Scores-RAW'!O32</f>
        <v>San Francisco</v>
      </c>
      <c r="D32" s="13" t="str">
        <f ca="1">'Sport Scores-RAW'!P32</f>
        <v>W</v>
      </c>
      <c r="E32" s="13" t="str">
        <f ca="1">'Sport Scores-RAW'!Q32</f>
        <v>3-2</v>
      </c>
      <c r="F32" s="13">
        <f ca="1">'Sport Scores-RAW'!R32</f>
        <v>9</v>
      </c>
      <c r="G32" s="13">
        <f ca="1">'Sport Scores-RAW'!S32</f>
        <v>11</v>
      </c>
      <c r="H32" s="13">
        <f ca="1">'Sport Scores-RAW'!T32</f>
        <v>20</v>
      </c>
      <c r="I32" s="13">
        <f t="shared" ca="1" si="0"/>
        <v>2</v>
      </c>
      <c r="J32" s="13">
        <f t="shared" ca="1" si="1"/>
        <v>3</v>
      </c>
      <c r="K32" s="13">
        <f t="shared" ca="1" si="2"/>
        <v>2</v>
      </c>
    </row>
    <row r="33" spans="1:11" x14ac:dyDescent="0.25">
      <c r="A33" s="13" t="str">
        <f ca="1">'Sport Scores-RAW'!M33</f>
        <v>Wed, May 2</v>
      </c>
      <c r="B33" s="13" t="str">
        <f>'Sport Scores-RAW'!N33</f>
        <v>Padres</v>
      </c>
      <c r="C33" s="13" t="str">
        <f ca="1">'Sport Scores-RAW'!O33</f>
        <v>San Francisco</v>
      </c>
      <c r="D33" s="13" t="str">
        <f ca="1">'Sport Scores-RAW'!P33</f>
        <v>L</v>
      </c>
      <c r="E33" s="13" t="str">
        <f ca="1">'Sport Scores-RAW'!Q33</f>
        <v>9-4</v>
      </c>
      <c r="F33" s="13">
        <f ca="1">'Sport Scores-RAW'!R33</f>
        <v>9</v>
      </c>
      <c r="G33" s="13">
        <f ca="1">'Sport Scores-RAW'!S33</f>
        <v>11</v>
      </c>
      <c r="H33" s="13">
        <f ca="1">'Sport Scores-RAW'!T33</f>
        <v>21</v>
      </c>
      <c r="I33" s="13">
        <f t="shared" ca="1" si="0"/>
        <v>2</v>
      </c>
      <c r="J33" s="13">
        <f t="shared" ca="1" si="1"/>
        <v>4</v>
      </c>
      <c r="K33" s="13">
        <f t="shared" ca="1" si="2"/>
        <v>9</v>
      </c>
    </row>
    <row r="34" spans="1:11" x14ac:dyDescent="0.25">
      <c r="A34" s="13" t="str">
        <f ca="1">'Sport Scores-RAW'!M34</f>
        <v>Fri, May 4</v>
      </c>
      <c r="B34" s="13" t="str">
        <f>'Sport Scores-RAW'!N34</f>
        <v>Padres</v>
      </c>
      <c r="C34" s="13" t="str">
        <f ca="1">'Sport Scores-RAW'!O34</f>
        <v>LA Dodgers</v>
      </c>
      <c r="D34" s="13" t="str">
        <f ca="1">'Sport Scores-RAW'!P34</f>
        <v>L</v>
      </c>
      <c r="E34" s="13" t="str">
        <f ca="1">'Sport Scores-RAW'!Q34</f>
        <v>4-1</v>
      </c>
      <c r="F34" s="13">
        <f ca="1">'Sport Scores-RAW'!R34</f>
        <v>9</v>
      </c>
      <c r="G34" s="13">
        <f ca="1">'Sport Scores-RAW'!S34</f>
        <v>11</v>
      </c>
      <c r="H34" s="13">
        <f ca="1">'Sport Scores-RAW'!T34</f>
        <v>22</v>
      </c>
      <c r="I34" s="13">
        <f t="shared" ca="1" si="0"/>
        <v>2</v>
      </c>
      <c r="J34" s="13">
        <f t="shared" ca="1" si="1"/>
        <v>1</v>
      </c>
      <c r="K34" s="13">
        <f t="shared" ca="1" si="2"/>
        <v>4</v>
      </c>
    </row>
    <row r="35" spans="1:11" x14ac:dyDescent="0.25">
      <c r="A35" s="13" t="str">
        <f ca="1">'Sport Scores-RAW'!M35</f>
        <v>Sat, May 5</v>
      </c>
      <c r="B35" s="13" t="str">
        <f>'Sport Scores-RAW'!N35</f>
        <v>Padres</v>
      </c>
      <c r="C35" s="13" t="str">
        <f ca="1">'Sport Scores-RAW'!O35</f>
        <v>LA Dodgers</v>
      </c>
      <c r="D35" s="13" t="str">
        <f ca="1">'Sport Scores-RAW'!P35</f>
        <v>W</v>
      </c>
      <c r="E35" s="13" t="str">
        <f ca="1">'Sport Scores-RAW'!Q35</f>
        <v>7-4</v>
      </c>
      <c r="F35" s="13">
        <f ca="1">'Sport Scores-RAW'!R35</f>
        <v>9</v>
      </c>
      <c r="G35" s="13">
        <f ca="1">'Sport Scores-RAW'!S35</f>
        <v>12</v>
      </c>
      <c r="H35" s="13">
        <f ca="1">'Sport Scores-RAW'!T35</f>
        <v>22</v>
      </c>
      <c r="I35" s="13">
        <f t="shared" ca="1" si="0"/>
        <v>2</v>
      </c>
      <c r="J35" s="13">
        <f t="shared" ca="1" si="1"/>
        <v>7</v>
      </c>
      <c r="K35" s="13">
        <f t="shared" ca="1" si="2"/>
        <v>4</v>
      </c>
    </row>
    <row r="36" spans="1:11" x14ac:dyDescent="0.25">
      <c r="A36" s="13" t="str">
        <f ca="1">'Sport Scores-RAW'!M36</f>
        <v>Sun, May 6</v>
      </c>
      <c r="B36" s="13" t="str">
        <f>'Sport Scores-RAW'!N36</f>
        <v>Padres</v>
      </c>
      <c r="C36" s="13" t="str">
        <f ca="1">'Sport Scores-RAW'!O36</f>
        <v>LA Dodgers</v>
      </c>
      <c r="D36" s="13" t="str">
        <f ca="1">'Sport Scores-RAW'!P36</f>
        <v>W</v>
      </c>
      <c r="E36" s="13" t="str">
        <f ca="1">'Sport Scores-RAW'!Q36</f>
        <v>3-1</v>
      </c>
      <c r="F36" s="13">
        <f ca="1">'Sport Scores-RAW'!R36</f>
        <v>9</v>
      </c>
      <c r="G36" s="13">
        <f ca="1">'Sport Scores-RAW'!S36</f>
        <v>13</v>
      </c>
      <c r="H36" s="13">
        <f ca="1">'Sport Scores-RAW'!T36</f>
        <v>22</v>
      </c>
      <c r="I36" s="13">
        <f t="shared" ca="1" si="0"/>
        <v>2</v>
      </c>
      <c r="J36" s="13">
        <f t="shared" ca="1" si="1"/>
        <v>3</v>
      </c>
      <c r="K36" s="13">
        <f t="shared" ca="1" si="2"/>
        <v>1</v>
      </c>
    </row>
    <row r="37" spans="1:11" x14ac:dyDescent="0.25">
      <c r="A37" s="16" t="str">
        <f ca="1">'Sport Scores-RAW'!M37</f>
        <v>Thu, Mar 29</v>
      </c>
      <c r="B37" s="16" t="str">
        <f>'Sport Scores-RAW'!N37</f>
        <v>Angels</v>
      </c>
      <c r="C37" s="16" t="str">
        <f ca="1">'Sport Scores-RAW'!O37</f>
        <v>Oakland</v>
      </c>
      <c r="D37" s="16" t="str">
        <f ca="1">'Sport Scores-RAW'!P37</f>
        <v>L</v>
      </c>
      <c r="E37" s="16" t="str">
        <f ca="1">'Sport Scores-RAW'!Q37</f>
        <v>6-5</v>
      </c>
      <c r="F37" s="16">
        <f ca="1">'Sport Scores-RAW'!R37</f>
        <v>11</v>
      </c>
      <c r="G37" s="16">
        <f>'Sport Scores-RAW'!S37</f>
        <v>0</v>
      </c>
      <c r="H37" s="16">
        <f>'Sport Scores-RAW'!T37</f>
        <v>1</v>
      </c>
      <c r="I37" s="16">
        <f t="shared" ca="1" si="0"/>
        <v>2</v>
      </c>
      <c r="J37" s="16">
        <f t="shared" ca="1" si="1"/>
        <v>5</v>
      </c>
      <c r="K37" s="16">
        <f t="shared" ca="1" si="2"/>
        <v>6</v>
      </c>
    </row>
    <row r="38" spans="1:11" x14ac:dyDescent="0.25">
      <c r="A38" s="16" t="str">
        <f ca="1">'Sport Scores-RAW'!M38</f>
        <v>Fri, Mar 30</v>
      </c>
      <c r="B38" s="16" t="str">
        <f>'Sport Scores-RAW'!N38</f>
        <v>Angels</v>
      </c>
      <c r="C38" s="16" t="str">
        <f ca="1">'Sport Scores-RAW'!O38</f>
        <v>Oakland</v>
      </c>
      <c r="D38" s="16" t="str">
        <f ca="1">'Sport Scores-RAW'!P38</f>
        <v>W</v>
      </c>
      <c r="E38" s="16" t="str">
        <f ca="1">'Sport Scores-RAW'!Q38</f>
        <v>2-1</v>
      </c>
      <c r="F38" s="16">
        <f ca="1">'Sport Scores-RAW'!R38</f>
        <v>9</v>
      </c>
      <c r="G38" s="16">
        <f ca="1">'Sport Scores-RAW'!S38</f>
        <v>1</v>
      </c>
      <c r="H38" s="16">
        <f ca="1">'Sport Scores-RAW'!T38</f>
        <v>1</v>
      </c>
      <c r="I38" s="16">
        <f t="shared" ca="1" si="0"/>
        <v>2</v>
      </c>
      <c r="J38" s="16">
        <f t="shared" ca="1" si="1"/>
        <v>2</v>
      </c>
      <c r="K38" s="16">
        <f t="shared" ca="1" si="2"/>
        <v>1</v>
      </c>
    </row>
    <row r="39" spans="1:11" x14ac:dyDescent="0.25">
      <c r="A39" s="16" t="str">
        <f ca="1">'Sport Scores-RAW'!M39</f>
        <v>Sat, Mar 31</v>
      </c>
      <c r="B39" s="16" t="str">
        <f>'Sport Scores-RAW'!N39</f>
        <v>Angels</v>
      </c>
      <c r="C39" s="16" t="str">
        <f ca="1">'Sport Scores-RAW'!O39</f>
        <v>Oakland</v>
      </c>
      <c r="D39" s="16" t="str">
        <f ca="1">'Sport Scores-RAW'!P39</f>
        <v>W</v>
      </c>
      <c r="E39" s="16" t="str">
        <f ca="1">'Sport Scores-RAW'!Q39</f>
        <v>8-3</v>
      </c>
      <c r="F39" s="16">
        <f ca="1">'Sport Scores-RAW'!R39</f>
        <v>9</v>
      </c>
      <c r="G39" s="16">
        <f ca="1">'Sport Scores-RAW'!S39</f>
        <v>2</v>
      </c>
      <c r="H39" s="16">
        <f ca="1">'Sport Scores-RAW'!T39</f>
        <v>1</v>
      </c>
      <c r="I39" s="16">
        <f t="shared" ca="1" si="0"/>
        <v>2</v>
      </c>
      <c r="J39" s="16">
        <f t="shared" ca="1" si="1"/>
        <v>8</v>
      </c>
      <c r="K39" s="16">
        <f t="shared" ca="1" si="2"/>
        <v>3</v>
      </c>
    </row>
    <row r="40" spans="1:11" x14ac:dyDescent="0.25">
      <c r="A40" s="16" t="str">
        <f ca="1">'Sport Scores-RAW'!M40</f>
        <v>Sun, Apr 1</v>
      </c>
      <c r="B40" s="16" t="str">
        <f>'Sport Scores-RAW'!N40</f>
        <v>Angels</v>
      </c>
      <c r="C40" s="16" t="str">
        <f ca="1">'Sport Scores-RAW'!O40</f>
        <v>Oakland</v>
      </c>
      <c r="D40" s="16" t="str">
        <f ca="1">'Sport Scores-RAW'!P40</f>
        <v>W</v>
      </c>
      <c r="E40" s="16" t="str">
        <f ca="1">'Sport Scores-RAW'!Q40</f>
        <v>7-4</v>
      </c>
      <c r="F40" s="16">
        <f ca="1">'Sport Scores-RAW'!R40</f>
        <v>9</v>
      </c>
      <c r="G40" s="16">
        <f ca="1">'Sport Scores-RAW'!S40</f>
        <v>3</v>
      </c>
      <c r="H40" s="16">
        <f ca="1">'Sport Scores-RAW'!T40</f>
        <v>1</v>
      </c>
      <c r="I40" s="16">
        <f t="shared" ca="1" si="0"/>
        <v>2</v>
      </c>
      <c r="J40" s="16">
        <f t="shared" ca="1" si="1"/>
        <v>7</v>
      </c>
      <c r="K40" s="16">
        <f t="shared" ca="1" si="2"/>
        <v>4</v>
      </c>
    </row>
    <row r="41" spans="1:11" x14ac:dyDescent="0.25">
      <c r="A41" s="16" t="str">
        <f ca="1">'Sport Scores-RAW'!M41</f>
        <v>Mon, Apr 2</v>
      </c>
      <c r="B41" s="16" t="str">
        <f>'Sport Scores-RAW'!N41</f>
        <v>Angels</v>
      </c>
      <c r="C41" s="16" t="str">
        <f ca="1">'Sport Scores-RAW'!O41</f>
        <v>Cleveland</v>
      </c>
      <c r="D41" s="16" t="str">
        <f ca="1">'Sport Scores-RAW'!P41</f>
        <v>L</v>
      </c>
      <c r="E41" s="16" t="str">
        <f ca="1">'Sport Scores-RAW'!Q41</f>
        <v>6-1</v>
      </c>
      <c r="F41" s="16">
        <f ca="1">'Sport Scores-RAW'!R41</f>
        <v>9</v>
      </c>
      <c r="G41" s="16">
        <f ca="1">'Sport Scores-RAW'!S41</f>
        <v>3</v>
      </c>
      <c r="H41" s="16">
        <f ca="1">'Sport Scores-RAW'!T41</f>
        <v>2</v>
      </c>
      <c r="I41" s="16">
        <f t="shared" ca="1" si="0"/>
        <v>2</v>
      </c>
      <c r="J41" s="16">
        <f t="shared" ca="1" si="1"/>
        <v>1</v>
      </c>
      <c r="K41" s="16">
        <f t="shared" ca="1" si="2"/>
        <v>6</v>
      </c>
    </row>
    <row r="42" spans="1:11" x14ac:dyDescent="0.25">
      <c r="A42" s="16" t="str">
        <f ca="1">'Sport Scores-RAW'!M42</f>
        <v>Tue, Apr 3</v>
      </c>
      <c r="B42" s="16" t="str">
        <f>'Sport Scores-RAW'!N42</f>
        <v>Angels</v>
      </c>
      <c r="C42" s="16" t="str">
        <f ca="1">'Sport Scores-RAW'!O42</f>
        <v>Cleveland</v>
      </c>
      <c r="D42" s="16" t="str">
        <f ca="1">'Sport Scores-RAW'!P42</f>
        <v>W</v>
      </c>
      <c r="E42" s="16" t="str">
        <f ca="1">'Sport Scores-RAW'!Q42</f>
        <v>13-2</v>
      </c>
      <c r="F42" s="16">
        <f ca="1">'Sport Scores-RAW'!R42</f>
        <v>9</v>
      </c>
      <c r="G42" s="16">
        <f ca="1">'Sport Scores-RAW'!S42</f>
        <v>4</v>
      </c>
      <c r="H42" s="16">
        <f ca="1">'Sport Scores-RAW'!T42</f>
        <v>2</v>
      </c>
      <c r="I42" s="16">
        <f t="shared" ca="1" si="0"/>
        <v>3</v>
      </c>
      <c r="J42" s="16">
        <f t="shared" ca="1" si="1"/>
        <v>13</v>
      </c>
      <c r="K42" s="16">
        <f t="shared" ca="1" si="2"/>
        <v>2</v>
      </c>
    </row>
    <row r="43" spans="1:11" x14ac:dyDescent="0.25">
      <c r="A43" s="16" t="str">
        <f ca="1">'Sport Scores-RAW'!M43</f>
        <v>Wed, Apr 4</v>
      </c>
      <c r="B43" s="16" t="str">
        <f>'Sport Scores-RAW'!N43</f>
        <v>Angels</v>
      </c>
      <c r="C43" s="16" t="str">
        <f ca="1">'Sport Scores-RAW'!O43</f>
        <v>Cleveland</v>
      </c>
      <c r="D43" s="16" t="str">
        <f ca="1">'Sport Scores-RAW'!P43</f>
        <v>W</v>
      </c>
      <c r="E43" s="16" t="str">
        <f ca="1">'Sport Scores-RAW'!Q43</f>
        <v>3-2</v>
      </c>
      <c r="F43" s="16">
        <f ca="1">'Sport Scores-RAW'!R43</f>
        <v>13</v>
      </c>
      <c r="G43" s="16">
        <f ca="1">'Sport Scores-RAW'!S43</f>
        <v>5</v>
      </c>
      <c r="H43" s="16">
        <f ca="1">'Sport Scores-RAW'!T43</f>
        <v>2</v>
      </c>
      <c r="I43" s="16">
        <f t="shared" ca="1" si="0"/>
        <v>2</v>
      </c>
      <c r="J43" s="16">
        <f t="shared" ca="1" si="1"/>
        <v>3</v>
      </c>
      <c r="K43" s="16">
        <f t="shared" ca="1" si="2"/>
        <v>2</v>
      </c>
    </row>
    <row r="44" spans="1:11" x14ac:dyDescent="0.25">
      <c r="A44" s="16" t="str">
        <f ca="1">'Sport Scores-RAW'!M44</f>
        <v>Fri, Apr 6</v>
      </c>
      <c r="B44" s="16" t="str">
        <f>'Sport Scores-RAW'!N44</f>
        <v>Angels</v>
      </c>
      <c r="C44" s="16" t="str">
        <f ca="1">'Sport Scores-RAW'!O44</f>
        <v>Oakland</v>
      </c>
      <c r="D44" s="16" t="str">
        <f ca="1">'Sport Scores-RAW'!P44</f>
        <v>W</v>
      </c>
      <c r="E44" s="16" t="str">
        <f ca="1">'Sport Scores-RAW'!Q44</f>
        <v>13-9</v>
      </c>
      <c r="F44" s="16">
        <f ca="1">'Sport Scores-RAW'!R44</f>
        <v>9</v>
      </c>
      <c r="G44" s="16">
        <f ca="1">'Sport Scores-RAW'!S44</f>
        <v>6</v>
      </c>
      <c r="H44" s="16">
        <f ca="1">'Sport Scores-RAW'!T44</f>
        <v>2</v>
      </c>
      <c r="I44" s="16">
        <f t="shared" ca="1" si="0"/>
        <v>3</v>
      </c>
      <c r="J44" s="16">
        <f t="shared" ca="1" si="1"/>
        <v>13</v>
      </c>
      <c r="K44" s="16">
        <f t="shared" ca="1" si="2"/>
        <v>9</v>
      </c>
    </row>
    <row r="45" spans="1:11" x14ac:dyDescent="0.25">
      <c r="A45" s="16" t="str">
        <f ca="1">'Sport Scores-RAW'!M45</f>
        <v>Sat, Apr 7</v>
      </c>
      <c r="B45" s="16" t="str">
        <f>'Sport Scores-RAW'!N45</f>
        <v>Angels</v>
      </c>
      <c r="C45" s="16" t="str">
        <f ca="1">'Sport Scores-RAW'!O45</f>
        <v>Oakland</v>
      </c>
      <c r="D45" s="16" t="str">
        <f ca="1">'Sport Scores-RAW'!P45</f>
        <v>L</v>
      </c>
      <c r="E45" s="16" t="str">
        <f ca="1">'Sport Scores-RAW'!Q45</f>
        <v>7-3</v>
      </c>
      <c r="F45" s="16">
        <f ca="1">'Sport Scores-RAW'!R45</f>
        <v>9</v>
      </c>
      <c r="G45" s="16">
        <f ca="1">'Sport Scores-RAW'!S45</f>
        <v>6</v>
      </c>
      <c r="H45" s="16">
        <f ca="1">'Sport Scores-RAW'!T45</f>
        <v>3</v>
      </c>
      <c r="I45" s="16">
        <f t="shared" ca="1" si="0"/>
        <v>2</v>
      </c>
      <c r="J45" s="16">
        <f t="shared" ca="1" si="1"/>
        <v>3</v>
      </c>
      <c r="K45" s="16">
        <f t="shared" ca="1" si="2"/>
        <v>7</v>
      </c>
    </row>
    <row r="46" spans="1:11" x14ac:dyDescent="0.25">
      <c r="A46" s="16" t="str">
        <f ca="1">'Sport Scores-RAW'!M46</f>
        <v>Sun, Apr 8</v>
      </c>
      <c r="B46" s="16" t="str">
        <f>'Sport Scores-RAW'!N46</f>
        <v>Angels</v>
      </c>
      <c r="C46" s="16" t="str">
        <f ca="1">'Sport Scores-RAW'!O46</f>
        <v>Oakland</v>
      </c>
      <c r="D46" s="16" t="str">
        <f ca="1">'Sport Scores-RAW'!P46</f>
        <v>W</v>
      </c>
      <c r="E46" s="16" t="str">
        <f ca="1">'Sport Scores-RAW'!Q46</f>
        <v>6-1</v>
      </c>
      <c r="F46" s="16">
        <f ca="1">'Sport Scores-RAW'!R46</f>
        <v>9</v>
      </c>
      <c r="G46" s="16">
        <f ca="1">'Sport Scores-RAW'!S46</f>
        <v>7</v>
      </c>
      <c r="H46" s="16">
        <f ca="1">'Sport Scores-RAW'!T46</f>
        <v>3</v>
      </c>
      <c r="I46" s="16">
        <f t="shared" ca="1" si="0"/>
        <v>2</v>
      </c>
      <c r="J46" s="16">
        <f t="shared" ca="1" si="1"/>
        <v>6</v>
      </c>
      <c r="K46" s="16">
        <f t="shared" ca="1" si="2"/>
        <v>1</v>
      </c>
    </row>
    <row r="47" spans="1:11" x14ac:dyDescent="0.25">
      <c r="A47" s="16" t="str">
        <f ca="1">'Sport Scores-RAW'!M47</f>
        <v>Mon, Apr 9</v>
      </c>
      <c r="B47" s="16" t="str">
        <f>'Sport Scores-RAW'!N47</f>
        <v>Angels</v>
      </c>
      <c r="C47" s="16" t="str">
        <f ca="1">'Sport Scores-RAW'!O47</f>
        <v>Texas</v>
      </c>
      <c r="D47" s="16" t="str">
        <f ca="1">'Sport Scores-RAW'!P47</f>
        <v>W</v>
      </c>
      <c r="E47" s="16" t="str">
        <f ca="1">'Sport Scores-RAW'!Q47</f>
        <v>8-3</v>
      </c>
      <c r="F47" s="16">
        <f ca="1">'Sport Scores-RAW'!R47</f>
        <v>9</v>
      </c>
      <c r="G47" s="16">
        <f ca="1">'Sport Scores-RAW'!S47</f>
        <v>8</v>
      </c>
      <c r="H47" s="16">
        <f ca="1">'Sport Scores-RAW'!T47</f>
        <v>3</v>
      </c>
      <c r="I47" s="16">
        <f t="shared" ca="1" si="0"/>
        <v>2</v>
      </c>
      <c r="J47" s="16">
        <f t="shared" ca="1" si="1"/>
        <v>8</v>
      </c>
      <c r="K47" s="16">
        <f t="shared" ca="1" si="2"/>
        <v>3</v>
      </c>
    </row>
    <row r="48" spans="1:11" x14ac:dyDescent="0.25">
      <c r="A48" s="16" t="str">
        <f ca="1">'Sport Scores-RAW'!M48</f>
        <v>Tue, Apr 10</v>
      </c>
      <c r="B48" s="16" t="str">
        <f>'Sport Scores-RAW'!N48</f>
        <v>Angels</v>
      </c>
      <c r="C48" s="16" t="str">
        <f ca="1">'Sport Scores-RAW'!O48</f>
        <v>Texas</v>
      </c>
      <c r="D48" s="16" t="str">
        <f ca="1">'Sport Scores-RAW'!P48</f>
        <v>W</v>
      </c>
      <c r="E48" s="16" t="str">
        <f ca="1">'Sport Scores-RAW'!Q48</f>
        <v>11-1</v>
      </c>
      <c r="F48" s="16">
        <f ca="1">'Sport Scores-RAW'!R48</f>
        <v>9</v>
      </c>
      <c r="G48" s="16">
        <f ca="1">'Sport Scores-RAW'!S48</f>
        <v>9</v>
      </c>
      <c r="H48" s="16">
        <f ca="1">'Sport Scores-RAW'!T48</f>
        <v>3</v>
      </c>
      <c r="I48" s="16">
        <f t="shared" ca="1" si="0"/>
        <v>3</v>
      </c>
      <c r="J48" s="16">
        <f t="shared" ca="1" si="1"/>
        <v>11</v>
      </c>
      <c r="K48" s="16">
        <f t="shared" ca="1" si="2"/>
        <v>1</v>
      </c>
    </row>
    <row r="49" spans="1:11" x14ac:dyDescent="0.25">
      <c r="A49" s="16" t="str">
        <f ca="1">'Sport Scores-RAW'!M49</f>
        <v>Wed, Apr 11</v>
      </c>
      <c r="B49" s="16" t="str">
        <f>'Sport Scores-RAW'!N49</f>
        <v>Angels</v>
      </c>
      <c r="C49" s="16" t="str">
        <f ca="1">'Sport Scores-RAW'!O49</f>
        <v>Texas</v>
      </c>
      <c r="D49" s="16" t="str">
        <f ca="1">'Sport Scores-RAW'!P49</f>
        <v>W</v>
      </c>
      <c r="E49" s="16" t="str">
        <f ca="1">'Sport Scores-RAW'!Q49</f>
        <v>7-2</v>
      </c>
      <c r="F49" s="16">
        <f ca="1">'Sport Scores-RAW'!R49</f>
        <v>9</v>
      </c>
      <c r="G49" s="16">
        <f ca="1">'Sport Scores-RAW'!S49</f>
        <v>10</v>
      </c>
      <c r="H49" s="16">
        <f ca="1">'Sport Scores-RAW'!T49</f>
        <v>3</v>
      </c>
      <c r="I49" s="16">
        <f t="shared" ca="1" si="0"/>
        <v>2</v>
      </c>
      <c r="J49" s="16">
        <f t="shared" ca="1" si="1"/>
        <v>7</v>
      </c>
      <c r="K49" s="16">
        <f t="shared" ca="1" si="2"/>
        <v>2</v>
      </c>
    </row>
    <row r="50" spans="1:11" x14ac:dyDescent="0.25">
      <c r="A50" s="16" t="str">
        <f ca="1">'Sport Scores-RAW'!M50</f>
        <v>Thu, Apr 12</v>
      </c>
      <c r="B50" s="16" t="str">
        <f>'Sport Scores-RAW'!N50</f>
        <v>Angels</v>
      </c>
      <c r="C50" s="16" t="str">
        <f ca="1">'Sport Scores-RAW'!O50</f>
        <v>Kansas City</v>
      </c>
      <c r="D50" s="16" t="str">
        <f ca="1">'Sport Scores-RAW'!P50</f>
        <v>W</v>
      </c>
      <c r="E50" s="16" t="str">
        <f ca="1">'Sport Scores-RAW'!Q50</f>
        <v>7-1</v>
      </c>
      <c r="F50" s="16">
        <f ca="1">'Sport Scores-RAW'!R50</f>
        <v>9</v>
      </c>
      <c r="G50" s="16">
        <f ca="1">'Sport Scores-RAW'!S50</f>
        <v>11</v>
      </c>
      <c r="H50" s="16">
        <f ca="1">'Sport Scores-RAW'!T50</f>
        <v>3</v>
      </c>
      <c r="I50" s="16">
        <f t="shared" ca="1" si="0"/>
        <v>2</v>
      </c>
      <c r="J50" s="16">
        <f t="shared" ca="1" si="1"/>
        <v>7</v>
      </c>
      <c r="K50" s="16">
        <f t="shared" ca="1" si="2"/>
        <v>1</v>
      </c>
    </row>
    <row r="51" spans="1:11" x14ac:dyDescent="0.25">
      <c r="A51" s="16" t="str">
        <f ca="1">'Sport Scores-RAW'!M51</f>
        <v>Fri, Apr 13</v>
      </c>
      <c r="B51" s="16" t="str">
        <f>'Sport Scores-RAW'!N51</f>
        <v>Angels</v>
      </c>
      <c r="C51" s="16" t="str">
        <f ca="1">'Sport Scores-RAW'!O51</f>
        <v>Kansas City</v>
      </c>
      <c r="D51" s="16" t="str">
        <f ca="1">'Sport Scores-RAW'!P51</f>
        <v>W</v>
      </c>
      <c r="E51" s="16" t="str">
        <f ca="1">'Sport Scores-RAW'!Q51</f>
        <v>5-4</v>
      </c>
      <c r="F51" s="16">
        <f ca="1">'Sport Scores-RAW'!R51</f>
        <v>9</v>
      </c>
      <c r="G51" s="16">
        <f ca="1">'Sport Scores-RAW'!S51</f>
        <v>12</v>
      </c>
      <c r="H51" s="16">
        <f ca="1">'Sport Scores-RAW'!T51</f>
        <v>3</v>
      </c>
      <c r="I51" s="16">
        <f t="shared" ca="1" si="0"/>
        <v>2</v>
      </c>
      <c r="J51" s="16">
        <f t="shared" ca="1" si="1"/>
        <v>5</v>
      </c>
      <c r="K51" s="16">
        <f t="shared" ca="1" si="2"/>
        <v>4</v>
      </c>
    </row>
    <row r="52" spans="1:11" x14ac:dyDescent="0.25">
      <c r="A52" s="16" t="str">
        <f ca="1">'Sport Scores-RAW'!M52</f>
        <v>Sat, Apr 14</v>
      </c>
      <c r="B52" s="16" t="str">
        <f>'Sport Scores-RAW'!N52</f>
        <v>Angels</v>
      </c>
      <c r="C52" s="16" t="str">
        <f ca="1">'Sport Scores-RAW'!O52</f>
        <v>Kansas City</v>
      </c>
      <c r="D52" s="16" t="str">
        <f ca="1">'Sport Scores-RAW'!P52</f>
        <v>W</v>
      </c>
      <c r="E52" s="16" t="str">
        <f ca="1">'Sport Scores-RAW'!Q52</f>
        <v>5-3</v>
      </c>
      <c r="F52" s="16">
        <f ca="1">'Sport Scores-RAW'!R52</f>
        <v>9</v>
      </c>
      <c r="G52" s="16">
        <f ca="1">'Sport Scores-RAW'!S52</f>
        <v>13</v>
      </c>
      <c r="H52" s="16">
        <f ca="1">'Sport Scores-RAW'!T52</f>
        <v>3</v>
      </c>
      <c r="I52" s="16">
        <f t="shared" ca="1" si="0"/>
        <v>2</v>
      </c>
      <c r="J52" s="16">
        <f t="shared" ca="1" si="1"/>
        <v>5</v>
      </c>
      <c r="K52" s="16">
        <f t="shared" ca="1" si="2"/>
        <v>3</v>
      </c>
    </row>
    <row r="53" spans="1:11" x14ac:dyDescent="0.25">
      <c r="A53" s="16" t="str">
        <f ca="1">'Sport Scores-RAW'!M53</f>
        <v>Sun, Apr 15</v>
      </c>
      <c r="B53" s="16" t="str">
        <f>'Sport Scores-RAW'!N53</f>
        <v>Angels</v>
      </c>
      <c r="C53" s="16" t="str">
        <f ca="1">'Sport Scores-RAW'!O53</f>
        <v>Kansas City</v>
      </c>
      <c r="D53" s="16" t="str">
        <f ca="1">'Sport Scores-RAW'!P53</f>
        <v>POSTPONED</v>
      </c>
      <c r="E53" s="16" t="str">
        <f ca="1">'Sport Scores-RAW'!Q53</f>
        <v>0</v>
      </c>
      <c r="F53" s="16">
        <f ca="1">'Sport Scores-RAW'!R53</f>
        <v>9</v>
      </c>
      <c r="G53" s="16">
        <f ca="1">'Sport Scores-RAW'!S53</f>
        <v>13</v>
      </c>
      <c r="H53" s="16">
        <f ca="1">'Sport Scores-RAW'!T53</f>
        <v>3</v>
      </c>
      <c r="I53" s="16">
        <f t="shared" ca="1" si="0"/>
        <v>0</v>
      </c>
      <c r="J53" s="16">
        <f t="shared" ca="1" si="1"/>
        <v>0</v>
      </c>
      <c r="K53" s="16">
        <f t="shared" ca="1" si="2"/>
        <v>0</v>
      </c>
    </row>
    <row r="54" spans="1:11" x14ac:dyDescent="0.25">
      <c r="A54" s="16" t="str">
        <f ca="1">'Sport Scores-RAW'!M54</f>
        <v>Tue, Apr 17</v>
      </c>
      <c r="B54" s="16" t="str">
        <f>'Sport Scores-RAW'!N54</f>
        <v>Angels</v>
      </c>
      <c r="C54" s="16" t="str">
        <f ca="1">'Sport Scores-RAW'!O54</f>
        <v>Boston</v>
      </c>
      <c r="D54" s="16" t="str">
        <f ca="1">'Sport Scores-RAW'!P54</f>
        <v>L</v>
      </c>
      <c r="E54" s="16" t="str">
        <f ca="1">'Sport Scores-RAW'!Q54</f>
        <v>10-1</v>
      </c>
      <c r="F54" s="16">
        <f ca="1">'Sport Scores-RAW'!R54</f>
        <v>9</v>
      </c>
      <c r="G54" s="16">
        <f ca="1">'Sport Scores-RAW'!S54</f>
        <v>13</v>
      </c>
      <c r="H54" s="16">
        <f ca="1">'Sport Scores-RAW'!T54</f>
        <v>4</v>
      </c>
      <c r="I54" s="16">
        <f t="shared" ca="1" si="0"/>
        <v>3</v>
      </c>
      <c r="J54" s="16">
        <f t="shared" ca="1" si="1"/>
        <v>1</v>
      </c>
      <c r="K54" s="16">
        <f t="shared" ca="1" si="2"/>
        <v>10</v>
      </c>
    </row>
    <row r="55" spans="1:11" x14ac:dyDescent="0.25">
      <c r="A55" s="16" t="str">
        <f ca="1">'Sport Scores-RAW'!M55</f>
        <v>Wed, Apr 18</v>
      </c>
      <c r="B55" s="16" t="str">
        <f>'Sport Scores-RAW'!N55</f>
        <v>Angels</v>
      </c>
      <c r="C55" s="16" t="str">
        <f ca="1">'Sport Scores-RAW'!O55</f>
        <v>Boston</v>
      </c>
      <c r="D55" s="16" t="str">
        <f ca="1">'Sport Scores-RAW'!P55</f>
        <v>L</v>
      </c>
      <c r="E55" s="16" t="str">
        <f ca="1">'Sport Scores-RAW'!Q55</f>
        <v>9-1</v>
      </c>
      <c r="F55" s="16">
        <f ca="1">'Sport Scores-RAW'!R55</f>
        <v>9</v>
      </c>
      <c r="G55" s="16">
        <f ca="1">'Sport Scores-RAW'!S55</f>
        <v>13</v>
      </c>
      <c r="H55" s="16">
        <f ca="1">'Sport Scores-RAW'!T55</f>
        <v>5</v>
      </c>
      <c r="I55" s="16">
        <f t="shared" ca="1" si="0"/>
        <v>2</v>
      </c>
      <c r="J55" s="16">
        <f t="shared" ca="1" si="1"/>
        <v>1</v>
      </c>
      <c r="K55" s="16">
        <f t="shared" ca="1" si="2"/>
        <v>9</v>
      </c>
    </row>
    <row r="56" spans="1:11" x14ac:dyDescent="0.25">
      <c r="A56" s="16" t="str">
        <f ca="1">'Sport Scores-RAW'!M56</f>
        <v>Thu, Apr 19</v>
      </c>
      <c r="B56" s="16" t="str">
        <f>'Sport Scores-RAW'!N56</f>
        <v>Angels</v>
      </c>
      <c r="C56" s="16" t="str">
        <f ca="1">'Sport Scores-RAW'!O56</f>
        <v>Boston</v>
      </c>
      <c r="D56" s="16" t="str">
        <f ca="1">'Sport Scores-RAW'!P56</f>
        <v>L</v>
      </c>
      <c r="E56" s="16" t="str">
        <f ca="1">'Sport Scores-RAW'!Q56</f>
        <v>8-2</v>
      </c>
      <c r="F56" s="16">
        <f ca="1">'Sport Scores-RAW'!R56</f>
        <v>9</v>
      </c>
      <c r="G56" s="16">
        <f ca="1">'Sport Scores-RAW'!S56</f>
        <v>13</v>
      </c>
      <c r="H56" s="16">
        <f ca="1">'Sport Scores-RAW'!T56</f>
        <v>6</v>
      </c>
      <c r="I56" s="16">
        <f t="shared" ca="1" si="0"/>
        <v>2</v>
      </c>
      <c r="J56" s="16">
        <f t="shared" ca="1" si="1"/>
        <v>2</v>
      </c>
      <c r="K56" s="16">
        <f t="shared" ca="1" si="2"/>
        <v>8</v>
      </c>
    </row>
    <row r="57" spans="1:11" x14ac:dyDescent="0.25">
      <c r="A57" s="16" t="str">
        <f ca="1">'Sport Scores-RAW'!M57</f>
        <v>Fri, Apr 20</v>
      </c>
      <c r="B57" s="16" t="str">
        <f>'Sport Scores-RAW'!N57</f>
        <v>Angels</v>
      </c>
      <c r="C57" s="16" t="str">
        <f ca="1">'Sport Scores-RAW'!O57</f>
        <v>San Francisco</v>
      </c>
      <c r="D57" s="16" t="str">
        <f ca="1">'Sport Scores-RAW'!P57</f>
        <v>L</v>
      </c>
      <c r="E57" s="16" t="str">
        <f ca="1">'Sport Scores-RAW'!Q57</f>
        <v>8-1</v>
      </c>
      <c r="F57" s="16">
        <f ca="1">'Sport Scores-RAW'!R57</f>
        <v>9</v>
      </c>
      <c r="G57" s="16">
        <f ca="1">'Sport Scores-RAW'!S57</f>
        <v>13</v>
      </c>
      <c r="H57" s="16">
        <f ca="1">'Sport Scores-RAW'!T57</f>
        <v>7</v>
      </c>
      <c r="I57" s="16">
        <f t="shared" ca="1" si="0"/>
        <v>2</v>
      </c>
      <c r="J57" s="16">
        <f t="shared" ca="1" si="1"/>
        <v>1</v>
      </c>
      <c r="K57" s="16">
        <f t="shared" ca="1" si="2"/>
        <v>8</v>
      </c>
    </row>
    <row r="58" spans="1:11" x14ac:dyDescent="0.25">
      <c r="A58" s="16" t="str">
        <f ca="1">'Sport Scores-RAW'!M58</f>
        <v>Sat, Apr 21</v>
      </c>
      <c r="B58" s="16" t="str">
        <f>'Sport Scores-RAW'!N58</f>
        <v>Angels</v>
      </c>
      <c r="C58" s="16" t="str">
        <f ca="1">'Sport Scores-RAW'!O58</f>
        <v>San Francisco</v>
      </c>
      <c r="D58" s="16" t="str">
        <f ca="1">'Sport Scores-RAW'!P58</f>
        <v>W</v>
      </c>
      <c r="E58" s="16" t="str">
        <f ca="1">'Sport Scores-RAW'!Q58</f>
        <v>4-3</v>
      </c>
      <c r="F58" s="16">
        <f ca="1">'Sport Scores-RAW'!R58</f>
        <v>9</v>
      </c>
      <c r="G58" s="16">
        <f ca="1">'Sport Scores-RAW'!S58</f>
        <v>14</v>
      </c>
      <c r="H58" s="16">
        <f ca="1">'Sport Scores-RAW'!T58</f>
        <v>7</v>
      </c>
      <c r="I58" s="16">
        <f t="shared" ca="1" si="0"/>
        <v>2</v>
      </c>
      <c r="J58" s="16">
        <f t="shared" ca="1" si="1"/>
        <v>4</v>
      </c>
      <c r="K58" s="16">
        <f t="shared" ca="1" si="2"/>
        <v>3</v>
      </c>
    </row>
    <row r="59" spans="1:11" x14ac:dyDescent="0.25">
      <c r="A59" s="16" t="str">
        <f ca="1">'Sport Scores-RAW'!M59</f>
        <v>Sun, Apr 22</v>
      </c>
      <c r="B59" s="16" t="str">
        <f>'Sport Scores-RAW'!N59</f>
        <v>Angels</v>
      </c>
      <c r="C59" s="16" t="str">
        <f ca="1">'Sport Scores-RAW'!O59</f>
        <v>San Francisco</v>
      </c>
      <c r="D59" s="16" t="str">
        <f ca="1">'Sport Scores-RAW'!P59</f>
        <v>L</v>
      </c>
      <c r="E59" s="16" t="str">
        <f ca="1">'Sport Scores-RAW'!Q59</f>
        <v>4-2</v>
      </c>
      <c r="F59" s="16">
        <f ca="1">'Sport Scores-RAW'!R59</f>
        <v>9</v>
      </c>
      <c r="G59" s="16">
        <f ca="1">'Sport Scores-RAW'!S59</f>
        <v>14</v>
      </c>
      <c r="H59" s="16">
        <f ca="1">'Sport Scores-RAW'!T59</f>
        <v>8</v>
      </c>
      <c r="I59" s="16">
        <f t="shared" ca="1" si="0"/>
        <v>2</v>
      </c>
      <c r="J59" s="16">
        <f t="shared" ca="1" si="1"/>
        <v>2</v>
      </c>
      <c r="K59" s="16">
        <f t="shared" ca="1" si="2"/>
        <v>4</v>
      </c>
    </row>
    <row r="60" spans="1:11" x14ac:dyDescent="0.25">
      <c r="A60" s="16" t="str">
        <f ca="1">'Sport Scores-RAW'!M60</f>
        <v>Mon, Apr 23</v>
      </c>
      <c r="B60" s="16" t="str">
        <f>'Sport Scores-RAW'!N60</f>
        <v>Angels</v>
      </c>
      <c r="C60" s="16" t="str">
        <f ca="1">'Sport Scores-RAW'!O60</f>
        <v>Houston</v>
      </c>
      <c r="D60" s="16" t="str">
        <f ca="1">'Sport Scores-RAW'!P60</f>
        <v>W</v>
      </c>
      <c r="E60" s="16" t="str">
        <f ca="1">'Sport Scores-RAW'!Q60</f>
        <v>2-1</v>
      </c>
      <c r="F60" s="16">
        <f ca="1">'Sport Scores-RAW'!R60</f>
        <v>9</v>
      </c>
      <c r="G60" s="16">
        <f ca="1">'Sport Scores-RAW'!S60</f>
        <v>15</v>
      </c>
      <c r="H60" s="16">
        <f ca="1">'Sport Scores-RAW'!T60</f>
        <v>8</v>
      </c>
      <c r="I60" s="16">
        <f t="shared" ca="1" si="0"/>
        <v>2</v>
      </c>
      <c r="J60" s="16">
        <f t="shared" ca="1" si="1"/>
        <v>2</v>
      </c>
      <c r="K60" s="16">
        <f t="shared" ca="1" si="2"/>
        <v>1</v>
      </c>
    </row>
    <row r="61" spans="1:11" x14ac:dyDescent="0.25">
      <c r="A61" s="16" t="str">
        <f ca="1">'Sport Scores-RAW'!M61</f>
        <v>Tue, Apr 24</v>
      </c>
      <c r="B61" s="16" t="str">
        <f>'Sport Scores-RAW'!N61</f>
        <v>Angels</v>
      </c>
      <c r="C61" s="16" t="str">
        <f ca="1">'Sport Scores-RAW'!O61</f>
        <v>Houston</v>
      </c>
      <c r="D61" s="16" t="str">
        <f ca="1">'Sport Scores-RAW'!P61</f>
        <v>W</v>
      </c>
      <c r="E61" s="16" t="str">
        <f ca="1">'Sport Scores-RAW'!Q61</f>
        <v>8-7</v>
      </c>
      <c r="F61" s="16">
        <f ca="1">'Sport Scores-RAW'!R61</f>
        <v>9</v>
      </c>
      <c r="G61" s="16">
        <f ca="1">'Sport Scores-RAW'!S61</f>
        <v>16</v>
      </c>
      <c r="H61" s="16">
        <f ca="1">'Sport Scores-RAW'!T61</f>
        <v>8</v>
      </c>
      <c r="I61" s="16">
        <f t="shared" ca="1" si="0"/>
        <v>2</v>
      </c>
      <c r="J61" s="16">
        <f t="shared" ca="1" si="1"/>
        <v>8</v>
      </c>
      <c r="K61" s="16">
        <f t="shared" ca="1" si="2"/>
        <v>7</v>
      </c>
    </row>
    <row r="62" spans="1:11" x14ac:dyDescent="0.25">
      <c r="A62" s="16" t="str">
        <f ca="1">'Sport Scores-RAW'!M62</f>
        <v>Wed, Apr 25</v>
      </c>
      <c r="B62" s="16" t="str">
        <f>'Sport Scores-RAW'!N62</f>
        <v>Angels</v>
      </c>
      <c r="C62" s="16" t="str">
        <f ca="1">'Sport Scores-RAW'!O62</f>
        <v>Houston</v>
      </c>
      <c r="D62" s="16" t="str">
        <f ca="1">'Sport Scores-RAW'!P62</f>
        <v>L</v>
      </c>
      <c r="E62" s="16" t="str">
        <f ca="1">'Sport Scores-RAW'!Q62</f>
        <v>5-2</v>
      </c>
      <c r="F62" s="16">
        <f ca="1">'Sport Scores-RAW'!R62</f>
        <v>9</v>
      </c>
      <c r="G62" s="16">
        <f ca="1">'Sport Scores-RAW'!S62</f>
        <v>16</v>
      </c>
      <c r="H62" s="16">
        <f ca="1">'Sport Scores-RAW'!T62</f>
        <v>9</v>
      </c>
      <c r="I62" s="16">
        <f t="shared" ca="1" si="0"/>
        <v>2</v>
      </c>
      <c r="J62" s="16">
        <f t="shared" ca="1" si="1"/>
        <v>2</v>
      </c>
      <c r="K62" s="16">
        <f t="shared" ca="1" si="2"/>
        <v>5</v>
      </c>
    </row>
    <row r="63" spans="1:11" x14ac:dyDescent="0.25">
      <c r="A63" s="16" t="str">
        <f ca="1">'Sport Scores-RAW'!M63</f>
        <v>Fri, Apr 27</v>
      </c>
      <c r="B63" s="16" t="str">
        <f>'Sport Scores-RAW'!N63</f>
        <v>Angels</v>
      </c>
      <c r="C63" s="16" t="str">
        <f ca="1">'Sport Scores-RAW'!O63</f>
        <v>NY Yankees</v>
      </c>
      <c r="D63" s="16" t="str">
        <f ca="1">'Sport Scores-RAW'!P63</f>
        <v>L</v>
      </c>
      <c r="E63" s="16" t="str">
        <f ca="1">'Sport Scores-RAW'!Q63</f>
        <v>4-3</v>
      </c>
      <c r="F63" s="16">
        <f ca="1">'Sport Scores-RAW'!R63</f>
        <v>10</v>
      </c>
      <c r="G63" s="16">
        <f ca="1">'Sport Scores-RAW'!S63</f>
        <v>16</v>
      </c>
      <c r="H63" s="16">
        <f ca="1">'Sport Scores-RAW'!T63</f>
        <v>10</v>
      </c>
      <c r="I63" s="16">
        <f t="shared" ca="1" si="0"/>
        <v>2</v>
      </c>
      <c r="J63" s="16">
        <f t="shared" ca="1" si="1"/>
        <v>3</v>
      </c>
      <c r="K63" s="16">
        <f t="shared" ca="1" si="2"/>
        <v>4</v>
      </c>
    </row>
    <row r="64" spans="1:11" x14ac:dyDescent="0.25">
      <c r="A64" s="16" t="str">
        <f ca="1">'Sport Scores-RAW'!M64</f>
        <v>Sat, Apr 28</v>
      </c>
      <c r="B64" s="16" t="str">
        <f>'Sport Scores-RAW'!N64</f>
        <v>Angels</v>
      </c>
      <c r="C64" s="16" t="str">
        <f ca="1">'Sport Scores-RAW'!O64</f>
        <v>NY Yankees</v>
      </c>
      <c r="D64" s="16" t="str">
        <f ca="1">'Sport Scores-RAW'!P64</f>
        <v>L</v>
      </c>
      <c r="E64" s="16" t="str">
        <f ca="1">'Sport Scores-RAW'!Q64</f>
        <v>11-1</v>
      </c>
      <c r="F64" s="16">
        <f ca="1">'Sport Scores-RAW'!R64</f>
        <v>9</v>
      </c>
      <c r="G64" s="16">
        <f ca="1">'Sport Scores-RAW'!S64</f>
        <v>16</v>
      </c>
      <c r="H64" s="16">
        <f ca="1">'Sport Scores-RAW'!T64</f>
        <v>11</v>
      </c>
      <c r="I64" s="16">
        <f t="shared" ca="1" si="0"/>
        <v>3</v>
      </c>
      <c r="J64" s="16">
        <f t="shared" ca="1" si="1"/>
        <v>1</v>
      </c>
      <c r="K64" s="16">
        <f t="shared" ca="1" si="2"/>
        <v>11</v>
      </c>
    </row>
    <row r="65" spans="1:11" x14ac:dyDescent="0.25">
      <c r="A65" s="16" t="str">
        <f ca="1">'Sport Scores-RAW'!M65</f>
        <v>Sun, Apr 29</v>
      </c>
      <c r="B65" s="16" t="str">
        <f>'Sport Scores-RAW'!N65</f>
        <v>Angels</v>
      </c>
      <c r="C65" s="16" t="str">
        <f ca="1">'Sport Scores-RAW'!O65</f>
        <v>NY Yankees</v>
      </c>
      <c r="D65" s="16" t="str">
        <f ca="1">'Sport Scores-RAW'!P65</f>
        <v>L</v>
      </c>
      <c r="E65" s="16" t="str">
        <f ca="1">'Sport Scores-RAW'!Q65</f>
        <v>2-1</v>
      </c>
      <c r="F65" s="16">
        <f ca="1">'Sport Scores-RAW'!R65</f>
        <v>9</v>
      </c>
      <c r="G65" s="16">
        <f ca="1">'Sport Scores-RAW'!S65</f>
        <v>16</v>
      </c>
      <c r="H65" s="16">
        <f ca="1">'Sport Scores-RAW'!T65</f>
        <v>12</v>
      </c>
      <c r="I65" s="16">
        <f t="shared" ca="1" si="0"/>
        <v>2</v>
      </c>
      <c r="J65" s="16">
        <f t="shared" ca="1" si="1"/>
        <v>1</v>
      </c>
      <c r="K65" s="16">
        <f t="shared" ca="1" si="2"/>
        <v>2</v>
      </c>
    </row>
    <row r="66" spans="1:11" x14ac:dyDescent="0.25">
      <c r="A66" s="16" t="str">
        <f ca="1">'Sport Scores-RAW'!M66</f>
        <v>Tue, May 1</v>
      </c>
      <c r="B66" s="16" t="str">
        <f>'Sport Scores-RAW'!N66</f>
        <v>Angels</v>
      </c>
      <c r="C66" s="16" t="str">
        <f ca="1">'Sport Scores-RAW'!O66</f>
        <v>Baltimore</v>
      </c>
      <c r="D66" s="16" t="str">
        <f ca="1">'Sport Scores-RAW'!P66</f>
        <v>W</v>
      </c>
      <c r="E66" s="16" t="str">
        <f ca="1">'Sport Scores-RAW'!Q66</f>
        <v>3-2</v>
      </c>
      <c r="F66" s="16">
        <f ca="1">'Sport Scores-RAW'!R66</f>
        <v>9</v>
      </c>
      <c r="G66" s="16">
        <f ca="1">'Sport Scores-RAW'!S66</f>
        <v>17</v>
      </c>
      <c r="H66" s="16">
        <f ca="1">'Sport Scores-RAW'!T66</f>
        <v>12</v>
      </c>
      <c r="I66" s="16">
        <f t="shared" ca="1" si="0"/>
        <v>2</v>
      </c>
      <c r="J66" s="16">
        <f t="shared" ca="1" si="1"/>
        <v>3</v>
      </c>
      <c r="K66" s="16">
        <f t="shared" ca="1" si="2"/>
        <v>2</v>
      </c>
    </row>
    <row r="67" spans="1:11" x14ac:dyDescent="0.25">
      <c r="A67" s="16" t="str">
        <f ca="1">'Sport Scores-RAW'!M67</f>
        <v>Wed, May 2</v>
      </c>
      <c r="B67" s="16" t="str">
        <f>'Sport Scores-RAW'!N67</f>
        <v>Angels</v>
      </c>
      <c r="C67" s="16" t="str">
        <f ca="1">'Sport Scores-RAW'!O67</f>
        <v>Baltimore</v>
      </c>
      <c r="D67" s="16" t="str">
        <f ca="1">'Sport Scores-RAW'!P67</f>
        <v>W</v>
      </c>
      <c r="E67" s="16" t="str">
        <f ca="1">'Sport Scores-RAW'!Q67</f>
        <v>10-7</v>
      </c>
      <c r="F67" s="16">
        <f ca="1">'Sport Scores-RAW'!R67</f>
        <v>9</v>
      </c>
      <c r="G67" s="16">
        <f ca="1">'Sport Scores-RAW'!S67</f>
        <v>18</v>
      </c>
      <c r="H67" s="16">
        <f ca="1">'Sport Scores-RAW'!T67</f>
        <v>12</v>
      </c>
      <c r="I67" s="16">
        <f t="shared" ref="I67:I106" ca="1" si="3">IFERROR(FIND("-",E67),0)</f>
        <v>3</v>
      </c>
      <c r="J67" s="16">
        <f t="shared" ref="J67:J106" ca="1" si="4">VALUE(IF(D67="W",LEFT(E67,I67-1),MID(E67,I67+1,99)))</f>
        <v>10</v>
      </c>
      <c r="K67" s="16">
        <f t="shared" ref="K67:K106" ca="1" si="5">VALUE(IF(D67="L",LEFT(E67,I67-1),MID(E67,I67+1,99)))</f>
        <v>7</v>
      </c>
    </row>
    <row r="68" spans="1:11" x14ac:dyDescent="0.25">
      <c r="A68" s="16" t="str">
        <f ca="1">'Sport Scores-RAW'!M68</f>
        <v>Thu, May 3</v>
      </c>
      <c r="B68" s="16" t="str">
        <f>'Sport Scores-RAW'!N68</f>
        <v>Angels</v>
      </c>
      <c r="C68" s="16" t="str">
        <f ca="1">'Sport Scores-RAW'!O68</f>
        <v>Baltimore</v>
      </c>
      <c r="D68" s="16" t="str">
        <f ca="1">'Sport Scores-RAW'!P68</f>
        <v>W</v>
      </c>
      <c r="E68" s="16" t="str">
        <f ca="1">'Sport Scores-RAW'!Q68</f>
        <v>12-3</v>
      </c>
      <c r="F68" s="16">
        <f ca="1">'Sport Scores-RAW'!R68</f>
        <v>9</v>
      </c>
      <c r="G68" s="16">
        <f ca="1">'Sport Scores-RAW'!S68</f>
        <v>19</v>
      </c>
      <c r="H68" s="16">
        <f ca="1">'Sport Scores-RAW'!T68</f>
        <v>12</v>
      </c>
      <c r="I68" s="16">
        <f t="shared" ca="1" si="3"/>
        <v>3</v>
      </c>
      <c r="J68" s="16">
        <f t="shared" ca="1" si="4"/>
        <v>12</v>
      </c>
      <c r="K68" s="16">
        <f t="shared" ca="1" si="5"/>
        <v>3</v>
      </c>
    </row>
    <row r="69" spans="1:11" x14ac:dyDescent="0.25">
      <c r="A69" s="16" t="str">
        <f ca="1">'Sport Scores-RAW'!M69</f>
        <v>Fri, May 4</v>
      </c>
      <c r="B69" s="16" t="str">
        <f>'Sport Scores-RAW'!N69</f>
        <v>Angels</v>
      </c>
      <c r="C69" s="16" t="str">
        <f ca="1">'Sport Scores-RAW'!O69</f>
        <v>Seattle</v>
      </c>
      <c r="D69" s="16" t="str">
        <f ca="1">'Sport Scores-RAW'!P69</f>
        <v>W</v>
      </c>
      <c r="E69" s="16" t="str">
        <f ca="1">'Sport Scores-RAW'!Q69</f>
        <v>5-1</v>
      </c>
      <c r="F69" s="16">
        <f ca="1">'Sport Scores-RAW'!R69</f>
        <v>9</v>
      </c>
      <c r="G69" s="16">
        <f ca="1">'Sport Scores-RAW'!S69</f>
        <v>20</v>
      </c>
      <c r="H69" s="16">
        <f ca="1">'Sport Scores-RAW'!T69</f>
        <v>12</v>
      </c>
      <c r="I69" s="16">
        <f t="shared" ca="1" si="3"/>
        <v>2</v>
      </c>
      <c r="J69" s="16">
        <f t="shared" ca="1" si="4"/>
        <v>5</v>
      </c>
      <c r="K69" s="16">
        <f t="shared" ca="1" si="5"/>
        <v>1</v>
      </c>
    </row>
    <row r="70" spans="1:11" x14ac:dyDescent="0.25">
      <c r="A70" s="16" t="str">
        <f ca="1">'Sport Scores-RAW'!M70</f>
        <v>Sat, May 5</v>
      </c>
      <c r="B70" s="16" t="str">
        <f>'Sport Scores-RAW'!N70</f>
        <v>Angels</v>
      </c>
      <c r="C70" s="16" t="str">
        <f ca="1">'Sport Scores-RAW'!O70</f>
        <v>Seattle</v>
      </c>
      <c r="D70" s="16" t="str">
        <f ca="1">'Sport Scores-RAW'!P70</f>
        <v>L</v>
      </c>
      <c r="E70" s="16" t="str">
        <f ca="1">'Sport Scores-RAW'!Q70</f>
        <v>9-8</v>
      </c>
      <c r="F70" s="16">
        <f ca="1">'Sport Scores-RAW'!R70</f>
        <v>11</v>
      </c>
      <c r="G70" s="16">
        <f ca="1">'Sport Scores-RAW'!S70</f>
        <v>20</v>
      </c>
      <c r="H70" s="16">
        <f ca="1">'Sport Scores-RAW'!T70</f>
        <v>13</v>
      </c>
      <c r="I70" s="16">
        <f t="shared" ca="1" si="3"/>
        <v>2</v>
      </c>
      <c r="J70" s="16">
        <f t="shared" ca="1" si="4"/>
        <v>8</v>
      </c>
      <c r="K70" s="16">
        <f t="shared" ca="1" si="5"/>
        <v>9</v>
      </c>
    </row>
    <row r="71" spans="1:11" x14ac:dyDescent="0.25">
      <c r="A71" s="16" t="str">
        <f ca="1">'Sport Scores-RAW'!M71</f>
        <v>Sun, May 6</v>
      </c>
      <c r="B71" s="16" t="str">
        <f>'Sport Scores-RAW'!N71</f>
        <v>Angels</v>
      </c>
      <c r="C71" s="16" t="str">
        <f ca="1">'Sport Scores-RAW'!O71</f>
        <v>Seattle</v>
      </c>
      <c r="D71" s="16" t="str">
        <f ca="1">'Sport Scores-RAW'!P71</f>
        <v>W</v>
      </c>
      <c r="E71" s="16" t="str">
        <f ca="1">'Sport Scores-RAW'!Q71</f>
        <v>8-2</v>
      </c>
      <c r="F71" s="16">
        <f ca="1">'Sport Scores-RAW'!R71</f>
        <v>9</v>
      </c>
      <c r="G71" s="16">
        <f ca="1">'Sport Scores-RAW'!S71</f>
        <v>21</v>
      </c>
      <c r="H71" s="16">
        <f ca="1">'Sport Scores-RAW'!T71</f>
        <v>13</v>
      </c>
      <c r="I71" s="16">
        <f t="shared" ca="1" si="3"/>
        <v>2</v>
      </c>
      <c r="J71" s="16">
        <f t="shared" ca="1" si="4"/>
        <v>8</v>
      </c>
      <c r="K71" s="16">
        <f t="shared" ca="1" si="5"/>
        <v>2</v>
      </c>
    </row>
    <row r="72" spans="1:11" x14ac:dyDescent="0.25">
      <c r="A72" s="11" t="str">
        <f ca="1">'Sport Scores-RAW'!M72</f>
        <v>Thu, Mar 29</v>
      </c>
      <c r="B72" s="11" t="str">
        <f>'Sport Scores-RAW'!N72</f>
        <v>Dodgers</v>
      </c>
      <c r="C72" s="11" t="str">
        <f ca="1">'Sport Scores-RAW'!O72</f>
        <v>San Francisco</v>
      </c>
      <c r="D72" s="11" t="str">
        <f ca="1">'Sport Scores-RAW'!P72</f>
        <v>L</v>
      </c>
      <c r="E72" s="11" t="str">
        <f ca="1">'Sport Scores-RAW'!Q72</f>
        <v>1-1</v>
      </c>
      <c r="F72" s="11">
        <f ca="1">'Sport Scores-RAW'!R72</f>
        <v>9</v>
      </c>
      <c r="G72" s="11">
        <f>'Sport Scores-RAW'!S72</f>
        <v>0</v>
      </c>
      <c r="H72" s="11">
        <f>'Sport Scores-RAW'!T72</f>
        <v>1</v>
      </c>
      <c r="I72" s="11">
        <f t="shared" ca="1" si="3"/>
        <v>2</v>
      </c>
      <c r="J72" s="11">
        <f t="shared" ca="1" si="4"/>
        <v>1</v>
      </c>
      <c r="K72" s="11">
        <f t="shared" ca="1" si="5"/>
        <v>1</v>
      </c>
    </row>
    <row r="73" spans="1:11" x14ac:dyDescent="0.25">
      <c r="A73" s="11" t="str">
        <f ca="1">'Sport Scores-RAW'!M73</f>
        <v>Fri, Mar 30</v>
      </c>
      <c r="B73" s="11" t="str">
        <f>'Sport Scores-RAW'!N73</f>
        <v>Dodgers</v>
      </c>
      <c r="C73" s="11" t="str">
        <f ca="1">'Sport Scores-RAW'!O73</f>
        <v>San Francisco</v>
      </c>
      <c r="D73" s="11" t="str">
        <f ca="1">'Sport Scores-RAW'!P73</f>
        <v>L</v>
      </c>
      <c r="E73" s="11" t="str">
        <f ca="1">'Sport Scores-RAW'!Q73</f>
        <v>1-1</v>
      </c>
      <c r="F73" s="11">
        <f ca="1">'Sport Scores-RAW'!R73</f>
        <v>9</v>
      </c>
      <c r="G73" s="11">
        <f ca="1">'Sport Scores-RAW'!S73</f>
        <v>0</v>
      </c>
      <c r="H73" s="11">
        <f ca="1">'Sport Scores-RAW'!T73</f>
        <v>2</v>
      </c>
      <c r="I73" s="11">
        <f t="shared" ca="1" si="3"/>
        <v>2</v>
      </c>
      <c r="J73" s="11">
        <f t="shared" ca="1" si="4"/>
        <v>1</v>
      </c>
      <c r="K73" s="11">
        <f t="shared" ca="1" si="5"/>
        <v>1</v>
      </c>
    </row>
    <row r="74" spans="1:11" x14ac:dyDescent="0.25">
      <c r="A74" s="11" t="str">
        <f ca="1">'Sport Scores-RAW'!M74</f>
        <v>Sat, Mar 31</v>
      </c>
      <c r="B74" s="11" t="str">
        <f>'Sport Scores-RAW'!N74</f>
        <v>Dodgers</v>
      </c>
      <c r="C74" s="11" t="str">
        <f ca="1">'Sport Scores-RAW'!O74</f>
        <v>San Francisco</v>
      </c>
      <c r="D74" s="11" t="str">
        <f ca="1">'Sport Scores-RAW'!P74</f>
        <v>W</v>
      </c>
      <c r="E74" s="11" t="str">
        <f ca="1">'Sport Scores-RAW'!Q74</f>
        <v>5-1</v>
      </c>
      <c r="F74" s="11">
        <f ca="1">'Sport Scores-RAW'!R74</f>
        <v>9</v>
      </c>
      <c r="G74" s="11">
        <f ca="1">'Sport Scores-RAW'!S74</f>
        <v>1</v>
      </c>
      <c r="H74" s="11">
        <f ca="1">'Sport Scores-RAW'!T74</f>
        <v>2</v>
      </c>
      <c r="I74" s="11">
        <f t="shared" ca="1" si="3"/>
        <v>2</v>
      </c>
      <c r="J74" s="11">
        <f t="shared" ca="1" si="4"/>
        <v>5</v>
      </c>
      <c r="K74" s="11">
        <f t="shared" ca="1" si="5"/>
        <v>1</v>
      </c>
    </row>
    <row r="75" spans="1:11" x14ac:dyDescent="0.25">
      <c r="A75" s="11" t="str">
        <f ca="1">'Sport Scores-RAW'!M75</f>
        <v>Sun, Apr 1</v>
      </c>
      <c r="B75" s="11" t="str">
        <f>'Sport Scores-RAW'!N75</f>
        <v>Dodgers</v>
      </c>
      <c r="C75" s="11" t="str">
        <f ca="1">'Sport Scores-RAW'!O75</f>
        <v>San Francisco</v>
      </c>
      <c r="D75" s="11" t="str">
        <f ca="1">'Sport Scores-RAW'!P75</f>
        <v>W</v>
      </c>
      <c r="E75" s="11" t="str">
        <f ca="1">'Sport Scores-RAW'!Q75</f>
        <v>9-1</v>
      </c>
      <c r="F75" s="11">
        <f ca="1">'Sport Scores-RAW'!R75</f>
        <v>9</v>
      </c>
      <c r="G75" s="11">
        <f ca="1">'Sport Scores-RAW'!S75</f>
        <v>2</v>
      </c>
      <c r="H75" s="11">
        <f ca="1">'Sport Scores-RAW'!T75</f>
        <v>2</v>
      </c>
      <c r="I75" s="11">
        <f t="shared" ca="1" si="3"/>
        <v>2</v>
      </c>
      <c r="J75" s="11">
        <f t="shared" ca="1" si="4"/>
        <v>9</v>
      </c>
      <c r="K75" s="11">
        <f t="shared" ca="1" si="5"/>
        <v>1</v>
      </c>
    </row>
    <row r="76" spans="1:11" x14ac:dyDescent="0.25">
      <c r="A76" s="11" t="str">
        <f ca="1">'Sport Scores-RAW'!M76</f>
        <v>Mon, Apr 2</v>
      </c>
      <c r="B76" s="11" t="str">
        <f>'Sport Scores-RAW'!N76</f>
        <v>Dodgers</v>
      </c>
      <c r="C76" s="11" t="str">
        <f ca="1">'Sport Scores-RAW'!O76</f>
        <v>Arizona</v>
      </c>
      <c r="D76" s="11" t="str">
        <f ca="1">'Sport Scores-RAW'!P76</f>
        <v>L</v>
      </c>
      <c r="E76" s="11" t="str">
        <f ca="1">'Sport Scores-RAW'!Q76</f>
        <v>8-7</v>
      </c>
      <c r="F76" s="11">
        <f ca="1">'Sport Scores-RAW'!R76</f>
        <v>15</v>
      </c>
      <c r="G76" s="11">
        <f ca="1">'Sport Scores-RAW'!S76</f>
        <v>2</v>
      </c>
      <c r="H76" s="11">
        <f ca="1">'Sport Scores-RAW'!T76</f>
        <v>3</v>
      </c>
      <c r="I76" s="11">
        <f t="shared" ca="1" si="3"/>
        <v>2</v>
      </c>
      <c r="J76" s="11">
        <f t="shared" ca="1" si="4"/>
        <v>7</v>
      </c>
      <c r="K76" s="11">
        <f t="shared" ca="1" si="5"/>
        <v>8</v>
      </c>
    </row>
    <row r="77" spans="1:11" x14ac:dyDescent="0.25">
      <c r="A77" s="11" t="str">
        <f ca="1">'Sport Scores-RAW'!M77</f>
        <v>Tue, Apr 3</v>
      </c>
      <c r="B77" s="11" t="str">
        <f>'Sport Scores-RAW'!N77</f>
        <v>Dodgers</v>
      </c>
      <c r="C77" s="11" t="str">
        <f ca="1">'Sport Scores-RAW'!O77</f>
        <v>Arizona</v>
      </c>
      <c r="D77" s="11" t="str">
        <f ca="1">'Sport Scores-RAW'!P77</f>
        <v>L</v>
      </c>
      <c r="E77" s="11" t="str">
        <f ca="1">'Sport Scores-RAW'!Q77</f>
        <v>6-1</v>
      </c>
      <c r="F77" s="11">
        <f ca="1">'Sport Scores-RAW'!R77</f>
        <v>9</v>
      </c>
      <c r="G77" s="11">
        <f ca="1">'Sport Scores-RAW'!S77</f>
        <v>2</v>
      </c>
      <c r="H77" s="11">
        <f ca="1">'Sport Scores-RAW'!T77</f>
        <v>4</v>
      </c>
      <c r="I77" s="11">
        <f t="shared" ca="1" si="3"/>
        <v>2</v>
      </c>
      <c r="J77" s="11">
        <f t="shared" ca="1" si="4"/>
        <v>1</v>
      </c>
      <c r="K77" s="11">
        <f t="shared" ca="1" si="5"/>
        <v>6</v>
      </c>
    </row>
    <row r="78" spans="1:11" x14ac:dyDescent="0.25">
      <c r="A78" s="11" t="str">
        <f ca="1">'Sport Scores-RAW'!M78</f>
        <v>Wed, Apr 4</v>
      </c>
      <c r="B78" s="11" t="str">
        <f>'Sport Scores-RAW'!N78</f>
        <v>Dodgers</v>
      </c>
      <c r="C78" s="11" t="str">
        <f ca="1">'Sport Scores-RAW'!O78</f>
        <v>Arizona</v>
      </c>
      <c r="D78" s="11" t="str">
        <f ca="1">'Sport Scores-RAW'!P78</f>
        <v>L</v>
      </c>
      <c r="E78" s="11" t="str">
        <f ca="1">'Sport Scores-RAW'!Q78</f>
        <v>3-1</v>
      </c>
      <c r="F78" s="11">
        <f ca="1">'Sport Scores-RAW'!R78</f>
        <v>9</v>
      </c>
      <c r="G78" s="11">
        <f ca="1">'Sport Scores-RAW'!S78</f>
        <v>2</v>
      </c>
      <c r="H78" s="11">
        <f ca="1">'Sport Scores-RAW'!T78</f>
        <v>5</v>
      </c>
      <c r="I78" s="11">
        <f t="shared" ca="1" si="3"/>
        <v>2</v>
      </c>
      <c r="J78" s="11">
        <f t="shared" ca="1" si="4"/>
        <v>1</v>
      </c>
      <c r="K78" s="11">
        <f t="shared" ca="1" si="5"/>
        <v>3</v>
      </c>
    </row>
    <row r="79" spans="1:11" x14ac:dyDescent="0.25">
      <c r="A79" s="11" t="str">
        <f ca="1">'Sport Scores-RAW'!M79</f>
        <v>Fri, Apr 6</v>
      </c>
      <c r="B79" s="11" t="str">
        <f>'Sport Scores-RAW'!N79</f>
        <v>Dodgers</v>
      </c>
      <c r="C79" s="11" t="str">
        <f ca="1">'Sport Scores-RAW'!O79</f>
        <v>San Francisco</v>
      </c>
      <c r="D79" s="11" t="str">
        <f ca="1">'Sport Scores-RAW'!P79</f>
        <v>POSTPONED</v>
      </c>
      <c r="E79" s="11" t="str">
        <f ca="1">'Sport Scores-RAW'!Q79</f>
        <v>0</v>
      </c>
      <c r="F79" s="11">
        <f ca="1">'Sport Scores-RAW'!R79</f>
        <v>9</v>
      </c>
      <c r="G79" s="11">
        <f ca="1">'Sport Scores-RAW'!S79</f>
        <v>2</v>
      </c>
      <c r="H79" s="11">
        <f ca="1">'Sport Scores-RAW'!T79</f>
        <v>5</v>
      </c>
      <c r="I79" s="11">
        <f t="shared" ca="1" si="3"/>
        <v>0</v>
      </c>
      <c r="J79" s="11">
        <f t="shared" ca="1" si="4"/>
        <v>0</v>
      </c>
      <c r="K79" s="11">
        <f t="shared" ca="1" si="5"/>
        <v>0</v>
      </c>
    </row>
    <row r="80" spans="1:11" x14ac:dyDescent="0.25">
      <c r="A80" s="11" t="str">
        <f ca="1">'Sport Scores-RAW'!M80</f>
        <v>Sat, Apr 7</v>
      </c>
      <c r="B80" s="11" t="str">
        <f>'Sport Scores-RAW'!N80</f>
        <v>Dodgers</v>
      </c>
      <c r="C80" s="11" t="str">
        <f ca="1">'Sport Scores-RAW'!O80</f>
        <v>San Francisco</v>
      </c>
      <c r="D80" s="11" t="str">
        <f ca="1">'Sport Scores-RAW'!P80</f>
        <v>L</v>
      </c>
      <c r="E80" s="11" t="str">
        <f ca="1">'Sport Scores-RAW'!Q80</f>
        <v>7-5</v>
      </c>
      <c r="F80" s="11">
        <f ca="1">'Sport Scores-RAW'!R80</f>
        <v>14</v>
      </c>
      <c r="G80" s="11">
        <f ca="1">'Sport Scores-RAW'!S80</f>
        <v>2</v>
      </c>
      <c r="H80" s="11">
        <f ca="1">'Sport Scores-RAW'!T80</f>
        <v>6</v>
      </c>
      <c r="I80" s="11">
        <f t="shared" ca="1" si="3"/>
        <v>2</v>
      </c>
      <c r="J80" s="11">
        <f t="shared" ca="1" si="4"/>
        <v>5</v>
      </c>
      <c r="K80" s="11">
        <f t="shared" ca="1" si="5"/>
        <v>7</v>
      </c>
    </row>
    <row r="81" spans="1:11" x14ac:dyDescent="0.25">
      <c r="A81" s="11" t="str">
        <f ca="1">'Sport Scores-RAW'!M81</f>
        <v>Sun, Apr 8</v>
      </c>
      <c r="B81" s="11" t="str">
        <f>'Sport Scores-RAW'!N81</f>
        <v>Dodgers</v>
      </c>
      <c r="C81" s="11" t="str">
        <f ca="1">'Sport Scores-RAW'!O81</f>
        <v>San Francisco</v>
      </c>
      <c r="D81" s="11" t="str">
        <f ca="1">'Sport Scores-RAW'!P81</f>
        <v>W</v>
      </c>
      <c r="E81" s="11" t="str">
        <f ca="1">'Sport Scores-RAW'!Q81</f>
        <v>2-1</v>
      </c>
      <c r="F81" s="11">
        <f ca="1">'Sport Scores-RAW'!R81</f>
        <v>10</v>
      </c>
      <c r="G81" s="11">
        <f ca="1">'Sport Scores-RAW'!S81</f>
        <v>3</v>
      </c>
      <c r="H81" s="11">
        <f ca="1">'Sport Scores-RAW'!T81</f>
        <v>6</v>
      </c>
      <c r="I81" s="11">
        <f t="shared" ca="1" si="3"/>
        <v>2</v>
      </c>
      <c r="J81" s="11">
        <f t="shared" ca="1" si="4"/>
        <v>2</v>
      </c>
      <c r="K81" s="11">
        <f t="shared" ca="1" si="5"/>
        <v>1</v>
      </c>
    </row>
    <row r="82" spans="1:11" x14ac:dyDescent="0.25">
      <c r="A82" s="11" t="str">
        <f ca="1">'Sport Scores-RAW'!M82</f>
        <v>Tue, Apr 10</v>
      </c>
      <c r="B82" s="11" t="str">
        <f>'Sport Scores-RAW'!N82</f>
        <v>Dodgers</v>
      </c>
      <c r="C82" s="11" t="str">
        <f ca="1">'Sport Scores-RAW'!O82</f>
        <v>Oakland</v>
      </c>
      <c r="D82" s="11" t="str">
        <f ca="1">'Sport Scores-RAW'!P82</f>
        <v>W</v>
      </c>
      <c r="E82" s="11" t="str">
        <f ca="1">'Sport Scores-RAW'!Q82</f>
        <v>4-1</v>
      </c>
      <c r="F82" s="11">
        <f ca="1">'Sport Scores-RAW'!R82</f>
        <v>9</v>
      </c>
      <c r="G82" s="11">
        <f ca="1">'Sport Scores-RAW'!S82</f>
        <v>4</v>
      </c>
      <c r="H82" s="11">
        <f ca="1">'Sport Scores-RAW'!T82</f>
        <v>6</v>
      </c>
      <c r="I82" s="11">
        <f t="shared" ca="1" si="3"/>
        <v>2</v>
      </c>
      <c r="J82" s="11">
        <f t="shared" ca="1" si="4"/>
        <v>4</v>
      </c>
      <c r="K82" s="11">
        <f t="shared" ca="1" si="5"/>
        <v>1</v>
      </c>
    </row>
    <row r="83" spans="1:11" x14ac:dyDescent="0.25">
      <c r="A83" s="11" t="str">
        <f ca="1">'Sport Scores-RAW'!M83</f>
        <v>Wed, Apr 11</v>
      </c>
      <c r="B83" s="11" t="str">
        <f>'Sport Scores-RAW'!N83</f>
        <v>Dodgers</v>
      </c>
      <c r="C83" s="11" t="str">
        <f ca="1">'Sport Scores-RAW'!O83</f>
        <v>Oakland</v>
      </c>
      <c r="D83" s="11" t="str">
        <f ca="1">'Sport Scores-RAW'!P83</f>
        <v>L</v>
      </c>
      <c r="E83" s="11" t="str">
        <f ca="1">'Sport Scores-RAW'!Q83</f>
        <v>16-6</v>
      </c>
      <c r="F83" s="11">
        <f ca="1">'Sport Scores-RAW'!R83</f>
        <v>9</v>
      </c>
      <c r="G83" s="11">
        <f ca="1">'Sport Scores-RAW'!S83</f>
        <v>4</v>
      </c>
      <c r="H83" s="11">
        <f ca="1">'Sport Scores-RAW'!T83</f>
        <v>7</v>
      </c>
      <c r="I83" s="11">
        <f t="shared" ca="1" si="3"/>
        <v>3</v>
      </c>
      <c r="J83" s="11">
        <f t="shared" ca="1" si="4"/>
        <v>6</v>
      </c>
      <c r="K83" s="11">
        <f t="shared" ca="1" si="5"/>
        <v>16</v>
      </c>
    </row>
    <row r="84" spans="1:11" x14ac:dyDescent="0.25">
      <c r="A84" s="11" t="str">
        <f ca="1">'Sport Scores-RAW'!M84</f>
        <v>Fri, Apr 13</v>
      </c>
      <c r="B84" s="11" t="str">
        <f>'Sport Scores-RAW'!N84</f>
        <v>Dodgers</v>
      </c>
      <c r="C84" s="11" t="str">
        <f ca="1">'Sport Scores-RAW'!O84</f>
        <v>Arizona</v>
      </c>
      <c r="D84" s="11" t="str">
        <f ca="1">'Sport Scores-RAW'!P84</f>
        <v>L</v>
      </c>
      <c r="E84" s="11" t="str">
        <f ca="1">'Sport Scores-RAW'!Q84</f>
        <v>8-7</v>
      </c>
      <c r="F84" s="11">
        <f ca="1">'Sport Scores-RAW'!R84</f>
        <v>9</v>
      </c>
      <c r="G84" s="11">
        <f ca="1">'Sport Scores-RAW'!S84</f>
        <v>4</v>
      </c>
      <c r="H84" s="11">
        <f ca="1">'Sport Scores-RAW'!T84</f>
        <v>8</v>
      </c>
      <c r="I84" s="11">
        <f t="shared" ca="1" si="3"/>
        <v>2</v>
      </c>
      <c r="J84" s="11">
        <f t="shared" ca="1" si="4"/>
        <v>7</v>
      </c>
      <c r="K84" s="11">
        <f t="shared" ca="1" si="5"/>
        <v>8</v>
      </c>
    </row>
    <row r="85" spans="1:11" x14ac:dyDescent="0.25">
      <c r="A85" s="11" t="str">
        <f ca="1">'Sport Scores-RAW'!M85</f>
        <v>Sat, Apr 14</v>
      </c>
      <c r="B85" s="11" t="str">
        <f>'Sport Scores-RAW'!N85</f>
        <v>Dodgers</v>
      </c>
      <c r="C85" s="11" t="str">
        <f ca="1">'Sport Scores-RAW'!O85</f>
        <v>Arizona</v>
      </c>
      <c r="D85" s="11" t="str">
        <f ca="1">'Sport Scores-RAW'!P85</f>
        <v>L</v>
      </c>
      <c r="E85" s="11" t="str">
        <f ca="1">'Sport Scores-RAW'!Q85</f>
        <v>9-1</v>
      </c>
      <c r="F85" s="11">
        <f ca="1">'Sport Scores-RAW'!R85</f>
        <v>9</v>
      </c>
      <c r="G85" s="11">
        <f ca="1">'Sport Scores-RAW'!S85</f>
        <v>4</v>
      </c>
      <c r="H85" s="11">
        <f ca="1">'Sport Scores-RAW'!T85</f>
        <v>9</v>
      </c>
      <c r="I85" s="11">
        <f t="shared" ca="1" si="3"/>
        <v>2</v>
      </c>
      <c r="J85" s="11">
        <f t="shared" ca="1" si="4"/>
        <v>1</v>
      </c>
      <c r="K85" s="11">
        <f t="shared" ca="1" si="5"/>
        <v>9</v>
      </c>
    </row>
    <row r="86" spans="1:11" x14ac:dyDescent="0.25">
      <c r="A86" s="11" t="str">
        <f ca="1">'Sport Scores-RAW'!M86</f>
        <v>Sun, Apr 15</v>
      </c>
      <c r="B86" s="11" t="str">
        <f>'Sport Scores-RAW'!N86</f>
        <v>Dodgers</v>
      </c>
      <c r="C86" s="11" t="str">
        <f ca="1">'Sport Scores-RAW'!O86</f>
        <v>Arizona</v>
      </c>
      <c r="D86" s="11" t="str">
        <f ca="1">'Sport Scores-RAW'!P86</f>
        <v>W</v>
      </c>
      <c r="E86" s="11" t="str">
        <f ca="1">'Sport Scores-RAW'!Q86</f>
        <v>7-2</v>
      </c>
      <c r="F86" s="11">
        <f ca="1">'Sport Scores-RAW'!R86</f>
        <v>9</v>
      </c>
      <c r="G86" s="11">
        <f ca="1">'Sport Scores-RAW'!S86</f>
        <v>5</v>
      </c>
      <c r="H86" s="11">
        <f ca="1">'Sport Scores-RAW'!T86</f>
        <v>9</v>
      </c>
      <c r="I86" s="11">
        <f t="shared" ca="1" si="3"/>
        <v>2</v>
      </c>
      <c r="J86" s="11">
        <f t="shared" ca="1" si="4"/>
        <v>7</v>
      </c>
      <c r="K86" s="11">
        <f t="shared" ca="1" si="5"/>
        <v>2</v>
      </c>
    </row>
    <row r="87" spans="1:11" x14ac:dyDescent="0.25">
      <c r="A87" s="11" t="str">
        <f ca="1">'Sport Scores-RAW'!M87</f>
        <v>Mon, Apr 16</v>
      </c>
      <c r="B87" s="11" t="str">
        <f>'Sport Scores-RAW'!N87</f>
        <v>Dodgers</v>
      </c>
      <c r="C87" s="11" t="str">
        <f ca="1">'Sport Scores-RAW'!O87</f>
        <v>San Diego</v>
      </c>
      <c r="D87" s="11" t="str">
        <f ca="1">'Sport Scores-RAW'!P87</f>
        <v>W</v>
      </c>
      <c r="E87" s="11" t="str">
        <f ca="1">'Sport Scores-RAW'!Q87</f>
        <v>10-3</v>
      </c>
      <c r="F87" s="11">
        <f ca="1">'Sport Scores-RAW'!R87</f>
        <v>9</v>
      </c>
      <c r="G87" s="11">
        <f ca="1">'Sport Scores-RAW'!S87</f>
        <v>6</v>
      </c>
      <c r="H87" s="11">
        <f ca="1">'Sport Scores-RAW'!T87</f>
        <v>9</v>
      </c>
      <c r="I87" s="11">
        <f t="shared" ca="1" si="3"/>
        <v>3</v>
      </c>
      <c r="J87" s="11">
        <f t="shared" ca="1" si="4"/>
        <v>10</v>
      </c>
      <c r="K87" s="11">
        <f t="shared" ca="1" si="5"/>
        <v>3</v>
      </c>
    </row>
    <row r="88" spans="1:11" x14ac:dyDescent="0.25">
      <c r="A88" s="11" t="str">
        <f ca="1">'Sport Scores-RAW'!M88</f>
        <v>Tue, Apr 17</v>
      </c>
      <c r="B88" s="11" t="str">
        <f>'Sport Scores-RAW'!N88</f>
        <v>Dodgers</v>
      </c>
      <c r="C88" s="11" t="str">
        <f ca="1">'Sport Scores-RAW'!O88</f>
        <v>San Diego</v>
      </c>
      <c r="D88" s="11" t="str">
        <f ca="1">'Sport Scores-RAW'!P88</f>
        <v>W</v>
      </c>
      <c r="E88" s="11" t="str">
        <f ca="1">'Sport Scores-RAW'!Q88</f>
        <v>7-3</v>
      </c>
      <c r="F88" s="11">
        <f ca="1">'Sport Scores-RAW'!R88</f>
        <v>12</v>
      </c>
      <c r="G88" s="11">
        <f ca="1">'Sport Scores-RAW'!S88</f>
        <v>7</v>
      </c>
      <c r="H88" s="11">
        <f ca="1">'Sport Scores-RAW'!T88</f>
        <v>9</v>
      </c>
      <c r="I88" s="11">
        <f t="shared" ca="1" si="3"/>
        <v>2</v>
      </c>
      <c r="J88" s="11">
        <f t="shared" ca="1" si="4"/>
        <v>7</v>
      </c>
      <c r="K88" s="11">
        <f t="shared" ca="1" si="5"/>
        <v>3</v>
      </c>
    </row>
    <row r="89" spans="1:11" x14ac:dyDescent="0.25">
      <c r="A89" s="11" t="str">
        <f ca="1">'Sport Scores-RAW'!M89</f>
        <v>Wed, Apr 18</v>
      </c>
      <c r="B89" s="11" t="str">
        <f>'Sport Scores-RAW'!N89</f>
        <v>Dodgers</v>
      </c>
      <c r="C89" s="11" t="str">
        <f ca="1">'Sport Scores-RAW'!O89</f>
        <v>San Diego</v>
      </c>
      <c r="D89" s="11" t="str">
        <f ca="1">'Sport Scores-RAW'!P89</f>
        <v>W</v>
      </c>
      <c r="E89" s="11" t="str">
        <f ca="1">'Sport Scores-RAW'!Q89</f>
        <v>13-4</v>
      </c>
      <c r="F89" s="11">
        <f ca="1">'Sport Scores-RAW'!R89</f>
        <v>9</v>
      </c>
      <c r="G89" s="11">
        <f ca="1">'Sport Scores-RAW'!S89</f>
        <v>8</v>
      </c>
      <c r="H89" s="11">
        <f ca="1">'Sport Scores-RAW'!T89</f>
        <v>9</v>
      </c>
      <c r="I89" s="11">
        <f t="shared" ca="1" si="3"/>
        <v>3</v>
      </c>
      <c r="J89" s="11">
        <f t="shared" ca="1" si="4"/>
        <v>13</v>
      </c>
      <c r="K89" s="11">
        <f t="shared" ca="1" si="5"/>
        <v>4</v>
      </c>
    </row>
    <row r="90" spans="1:11" x14ac:dyDescent="0.25">
      <c r="A90" s="11" t="str">
        <f ca="1">'Sport Scores-RAW'!M90</f>
        <v>Fri, Apr 20</v>
      </c>
      <c r="B90" s="11" t="str">
        <f>'Sport Scores-RAW'!N90</f>
        <v>Dodgers</v>
      </c>
      <c r="C90" s="11" t="str">
        <f ca="1">'Sport Scores-RAW'!O90</f>
        <v>Washington</v>
      </c>
      <c r="D90" s="11" t="str">
        <f ca="1">'Sport Scores-RAW'!P90</f>
        <v>L</v>
      </c>
      <c r="E90" s="11" t="str">
        <f ca="1">'Sport Scores-RAW'!Q90</f>
        <v>5-2</v>
      </c>
      <c r="F90" s="11">
        <f ca="1">'Sport Scores-RAW'!R90</f>
        <v>9</v>
      </c>
      <c r="G90" s="11">
        <f ca="1">'Sport Scores-RAW'!S90</f>
        <v>8</v>
      </c>
      <c r="H90" s="11">
        <f ca="1">'Sport Scores-RAW'!T90</f>
        <v>10</v>
      </c>
      <c r="I90" s="11">
        <f t="shared" ca="1" si="3"/>
        <v>2</v>
      </c>
      <c r="J90" s="11">
        <f t="shared" ca="1" si="4"/>
        <v>2</v>
      </c>
      <c r="K90" s="11">
        <f t="shared" ca="1" si="5"/>
        <v>5</v>
      </c>
    </row>
    <row r="91" spans="1:11" x14ac:dyDescent="0.25">
      <c r="A91" s="11" t="str">
        <f ca="1">'Sport Scores-RAW'!M91</f>
        <v>Sat, Apr 21</v>
      </c>
      <c r="B91" s="11" t="str">
        <f>'Sport Scores-RAW'!N91</f>
        <v>Dodgers</v>
      </c>
      <c r="C91" s="11" t="str">
        <f ca="1">'Sport Scores-RAW'!O91</f>
        <v>Washington</v>
      </c>
      <c r="D91" s="11" t="str">
        <f ca="1">'Sport Scores-RAW'!P91</f>
        <v>W</v>
      </c>
      <c r="E91" s="11" t="str">
        <f ca="1">'Sport Scores-RAW'!Q91</f>
        <v>4-1</v>
      </c>
      <c r="F91" s="11">
        <f ca="1">'Sport Scores-RAW'!R91</f>
        <v>9</v>
      </c>
      <c r="G91" s="11">
        <f ca="1">'Sport Scores-RAW'!S91</f>
        <v>9</v>
      </c>
      <c r="H91" s="11">
        <f ca="1">'Sport Scores-RAW'!T91</f>
        <v>10</v>
      </c>
      <c r="I91" s="11">
        <f t="shared" ca="1" si="3"/>
        <v>2</v>
      </c>
      <c r="J91" s="11">
        <f t="shared" ca="1" si="4"/>
        <v>4</v>
      </c>
      <c r="K91" s="11">
        <f t="shared" ca="1" si="5"/>
        <v>1</v>
      </c>
    </row>
    <row r="92" spans="1:11" x14ac:dyDescent="0.25">
      <c r="A92" s="11" t="str">
        <f ca="1">'Sport Scores-RAW'!M92</f>
        <v>Sun, Apr 22</v>
      </c>
      <c r="B92" s="11" t="str">
        <f>'Sport Scores-RAW'!N92</f>
        <v>Dodgers</v>
      </c>
      <c r="C92" s="11" t="str">
        <f ca="1">'Sport Scores-RAW'!O92</f>
        <v>Washington</v>
      </c>
      <c r="D92" s="11" t="str">
        <f ca="1">'Sport Scores-RAW'!P92</f>
        <v>W</v>
      </c>
      <c r="E92" s="11" t="str">
        <f ca="1">'Sport Scores-RAW'!Q92</f>
        <v>4-3</v>
      </c>
      <c r="F92" s="11">
        <f ca="1">'Sport Scores-RAW'!R92</f>
        <v>9</v>
      </c>
      <c r="G92" s="11">
        <f ca="1">'Sport Scores-RAW'!S92</f>
        <v>10</v>
      </c>
      <c r="H92" s="11">
        <f ca="1">'Sport Scores-RAW'!T92</f>
        <v>10</v>
      </c>
      <c r="I92" s="11">
        <f t="shared" ca="1" si="3"/>
        <v>2</v>
      </c>
      <c r="J92" s="11">
        <f t="shared" ca="1" si="4"/>
        <v>4</v>
      </c>
      <c r="K92" s="11">
        <f t="shared" ca="1" si="5"/>
        <v>3</v>
      </c>
    </row>
    <row r="93" spans="1:11" x14ac:dyDescent="0.25">
      <c r="A93" s="11" t="str">
        <f ca="1">'Sport Scores-RAW'!M93</f>
        <v>Mon, Apr 23</v>
      </c>
      <c r="B93" s="11" t="str">
        <f>'Sport Scores-RAW'!N93</f>
        <v>Dodgers</v>
      </c>
      <c r="C93" s="11" t="str">
        <f ca="1">'Sport Scores-RAW'!O93</f>
        <v>Miami</v>
      </c>
      <c r="D93" s="11" t="str">
        <f ca="1">'Sport Scores-RAW'!P93</f>
        <v>W</v>
      </c>
      <c r="E93" s="11" t="str">
        <f ca="1">'Sport Scores-RAW'!Q93</f>
        <v>2-1</v>
      </c>
      <c r="F93" s="11">
        <f ca="1">'Sport Scores-RAW'!R93</f>
        <v>9</v>
      </c>
      <c r="G93" s="11">
        <f ca="1">'Sport Scores-RAW'!S93</f>
        <v>11</v>
      </c>
      <c r="H93" s="11">
        <f ca="1">'Sport Scores-RAW'!T93</f>
        <v>10</v>
      </c>
      <c r="I93" s="11">
        <f t="shared" ca="1" si="3"/>
        <v>2</v>
      </c>
      <c r="J93" s="11">
        <f t="shared" ca="1" si="4"/>
        <v>2</v>
      </c>
      <c r="K93" s="11">
        <f t="shared" ca="1" si="5"/>
        <v>1</v>
      </c>
    </row>
    <row r="94" spans="1:11" x14ac:dyDescent="0.25">
      <c r="A94" s="11" t="str">
        <f ca="1">'Sport Scores-RAW'!M94</f>
        <v>Tue, Apr 24</v>
      </c>
      <c r="B94" s="11" t="str">
        <f>'Sport Scores-RAW'!N94</f>
        <v>Dodgers</v>
      </c>
      <c r="C94" s="11" t="str">
        <f ca="1">'Sport Scores-RAW'!O94</f>
        <v>Miami</v>
      </c>
      <c r="D94" s="11" t="str">
        <f ca="1">'Sport Scores-RAW'!P94</f>
        <v>L</v>
      </c>
      <c r="E94" s="11" t="str">
        <f ca="1">'Sport Scores-RAW'!Q94</f>
        <v>3-2</v>
      </c>
      <c r="F94" s="11">
        <f ca="1">'Sport Scores-RAW'!R94</f>
        <v>9</v>
      </c>
      <c r="G94" s="11">
        <f ca="1">'Sport Scores-RAW'!S94</f>
        <v>11</v>
      </c>
      <c r="H94" s="11">
        <f ca="1">'Sport Scores-RAW'!T94</f>
        <v>11</v>
      </c>
      <c r="I94" s="11">
        <f t="shared" ca="1" si="3"/>
        <v>2</v>
      </c>
      <c r="J94" s="11">
        <f t="shared" ca="1" si="4"/>
        <v>2</v>
      </c>
      <c r="K94" s="11">
        <f t="shared" ca="1" si="5"/>
        <v>3</v>
      </c>
    </row>
    <row r="95" spans="1:11" x14ac:dyDescent="0.25">
      <c r="A95" s="11" t="str">
        <f ca="1">'Sport Scores-RAW'!M95</f>
        <v>Wed, Apr 25</v>
      </c>
      <c r="B95" s="11" t="str">
        <f>'Sport Scores-RAW'!N95</f>
        <v>Dodgers</v>
      </c>
      <c r="C95" s="11" t="str">
        <f ca="1">'Sport Scores-RAW'!O95</f>
        <v>Miami</v>
      </c>
      <c r="D95" s="11" t="str">
        <f ca="1">'Sport Scores-RAW'!P95</f>
        <v>L</v>
      </c>
      <c r="E95" s="11" t="str">
        <f ca="1">'Sport Scores-RAW'!Q95</f>
        <v>8-6</v>
      </c>
      <c r="F95" s="11">
        <f ca="1">'Sport Scores-RAW'!R95</f>
        <v>9</v>
      </c>
      <c r="G95" s="11">
        <f ca="1">'Sport Scores-RAW'!S95</f>
        <v>11</v>
      </c>
      <c r="H95" s="11">
        <f ca="1">'Sport Scores-RAW'!T95</f>
        <v>12</v>
      </c>
      <c r="I95" s="11">
        <f t="shared" ca="1" si="3"/>
        <v>2</v>
      </c>
      <c r="J95" s="11">
        <f t="shared" ca="1" si="4"/>
        <v>6</v>
      </c>
      <c r="K95" s="11">
        <f t="shared" ca="1" si="5"/>
        <v>8</v>
      </c>
    </row>
    <row r="96" spans="1:11" x14ac:dyDescent="0.25">
      <c r="A96" s="11" t="str">
        <f ca="1">'Sport Scores-RAW'!M96</f>
        <v>Fri, Apr 27</v>
      </c>
      <c r="B96" s="11" t="str">
        <f>'Sport Scores-RAW'!N96</f>
        <v>Dodgers</v>
      </c>
      <c r="C96" s="11" t="str">
        <f ca="1">'Sport Scores-RAW'!O96</f>
        <v>San Francisco</v>
      </c>
      <c r="D96" s="11" t="str">
        <f ca="1">'Sport Scores-RAW'!P96</f>
        <v>L</v>
      </c>
      <c r="E96" s="11" t="str">
        <f ca="1">'Sport Scores-RAW'!Q96</f>
        <v>6-4</v>
      </c>
      <c r="F96" s="11">
        <f ca="1">'Sport Scores-RAW'!R96</f>
        <v>9</v>
      </c>
      <c r="G96" s="11">
        <f ca="1">'Sport Scores-RAW'!S96</f>
        <v>11</v>
      </c>
      <c r="H96" s="11">
        <f ca="1">'Sport Scores-RAW'!T96</f>
        <v>13</v>
      </c>
      <c r="I96" s="11">
        <f t="shared" ca="1" si="3"/>
        <v>2</v>
      </c>
      <c r="J96" s="11">
        <f t="shared" ca="1" si="4"/>
        <v>4</v>
      </c>
      <c r="K96" s="11">
        <f t="shared" ca="1" si="5"/>
        <v>6</v>
      </c>
    </row>
    <row r="97" spans="1:11" x14ac:dyDescent="0.25">
      <c r="A97" s="11" t="str">
        <f ca="1">'Sport Scores-RAW'!M97</f>
        <v>Sat, Apr 28</v>
      </c>
      <c r="B97" s="11" t="str">
        <f>'Sport Scores-RAW'!N97</f>
        <v>Dodgers</v>
      </c>
      <c r="C97" s="11" t="str">
        <f ca="1">'Sport Scores-RAW'!O97</f>
        <v>San Francisco</v>
      </c>
      <c r="D97" s="11" t="str">
        <f ca="1">'Sport Scores-RAW'!P97</f>
        <v>W</v>
      </c>
      <c r="E97" s="11" t="str">
        <f ca="1">'Sport Scores-RAW'!Q97</f>
        <v>15-6</v>
      </c>
      <c r="F97" s="11">
        <f ca="1">'Sport Scores-RAW'!R97</f>
        <v>9</v>
      </c>
      <c r="G97" s="11">
        <f ca="1">'Sport Scores-RAW'!S97</f>
        <v>12</v>
      </c>
      <c r="H97" s="11">
        <f ca="1">'Sport Scores-RAW'!T97</f>
        <v>13</v>
      </c>
      <c r="I97" s="11">
        <f t="shared" ca="1" si="3"/>
        <v>3</v>
      </c>
      <c r="J97" s="11">
        <f t="shared" ca="1" si="4"/>
        <v>15</v>
      </c>
      <c r="K97" s="11">
        <f t="shared" ca="1" si="5"/>
        <v>6</v>
      </c>
    </row>
    <row r="98" spans="1:11" x14ac:dyDescent="0.25">
      <c r="A98" s="11" t="str">
        <f ca="1">'Sport Scores-RAW'!M98</f>
        <v>Sat, Apr 28</v>
      </c>
      <c r="B98" s="11" t="str">
        <f>'Sport Scores-RAW'!N98</f>
        <v>Dodgers</v>
      </c>
      <c r="C98" s="11" t="str">
        <f ca="1">'Sport Scores-RAW'!O98</f>
        <v>San Francisco</v>
      </c>
      <c r="D98" s="11" t="str">
        <f ca="1">'Sport Scores-RAW'!P98</f>
        <v>L</v>
      </c>
      <c r="E98" s="11" t="str">
        <f ca="1">'Sport Scores-RAW'!Q98</f>
        <v>8-3</v>
      </c>
      <c r="F98" s="11">
        <f ca="1">'Sport Scores-RAW'!R98</f>
        <v>9</v>
      </c>
      <c r="G98" s="11">
        <f ca="1">'Sport Scores-RAW'!S98</f>
        <v>12</v>
      </c>
      <c r="H98" s="11">
        <f ca="1">'Sport Scores-RAW'!T98</f>
        <v>14</v>
      </c>
      <c r="I98" s="11">
        <f t="shared" ca="1" si="3"/>
        <v>2</v>
      </c>
      <c r="J98" s="11">
        <f t="shared" ca="1" si="4"/>
        <v>3</v>
      </c>
      <c r="K98" s="11">
        <f t="shared" ca="1" si="5"/>
        <v>8</v>
      </c>
    </row>
    <row r="99" spans="1:11" x14ac:dyDescent="0.25">
      <c r="A99" s="11" t="str">
        <f ca="1">'Sport Scores-RAW'!M99</f>
        <v>Sun, Apr 29</v>
      </c>
      <c r="B99" s="11" t="str">
        <f>'Sport Scores-RAW'!N99</f>
        <v>Dodgers</v>
      </c>
      <c r="C99" s="11" t="str">
        <f ca="1">'Sport Scores-RAW'!O99</f>
        <v>San Francisco</v>
      </c>
      <c r="D99" s="11" t="str">
        <f ca="1">'Sport Scores-RAW'!P99</f>
        <v>L</v>
      </c>
      <c r="E99" s="11" t="str">
        <f ca="1">'Sport Scores-RAW'!Q99</f>
        <v>4-2</v>
      </c>
      <c r="F99" s="11">
        <f ca="1">'Sport Scores-RAW'!R99</f>
        <v>9</v>
      </c>
      <c r="G99" s="11">
        <f ca="1">'Sport Scores-RAW'!S99</f>
        <v>12</v>
      </c>
      <c r="H99" s="11">
        <f ca="1">'Sport Scores-RAW'!T99</f>
        <v>15</v>
      </c>
      <c r="I99" s="11">
        <f t="shared" ca="1" si="3"/>
        <v>2</v>
      </c>
      <c r="J99" s="11">
        <f t="shared" ca="1" si="4"/>
        <v>2</v>
      </c>
      <c r="K99" s="11">
        <f t="shared" ca="1" si="5"/>
        <v>4</v>
      </c>
    </row>
    <row r="100" spans="1:11" x14ac:dyDescent="0.25">
      <c r="A100" s="11" t="str">
        <f ca="1">'Sport Scores-RAW'!M100</f>
        <v>Mon, Apr 30</v>
      </c>
      <c r="B100" s="11" t="str">
        <f>'Sport Scores-RAW'!N100</f>
        <v>Dodgers</v>
      </c>
      <c r="C100" s="11" t="str">
        <f ca="1">'Sport Scores-RAW'!O100</f>
        <v>Arizona</v>
      </c>
      <c r="D100" s="11" t="str">
        <f ca="1">'Sport Scores-RAW'!P100</f>
        <v>L</v>
      </c>
      <c r="E100" s="11" t="str">
        <f ca="1">'Sport Scores-RAW'!Q100</f>
        <v>8-5</v>
      </c>
      <c r="F100" s="11">
        <f ca="1">'Sport Scores-RAW'!R100</f>
        <v>9</v>
      </c>
      <c r="G100" s="11">
        <f ca="1">'Sport Scores-RAW'!S100</f>
        <v>12</v>
      </c>
      <c r="H100" s="11">
        <f ca="1">'Sport Scores-RAW'!T100</f>
        <v>16</v>
      </c>
      <c r="I100" s="11">
        <f t="shared" ca="1" si="3"/>
        <v>2</v>
      </c>
      <c r="J100" s="11">
        <f t="shared" ca="1" si="4"/>
        <v>5</v>
      </c>
      <c r="K100" s="11">
        <f t="shared" ca="1" si="5"/>
        <v>8</v>
      </c>
    </row>
    <row r="101" spans="1:11" x14ac:dyDescent="0.25">
      <c r="A101" s="11" t="str">
        <f ca="1">'Sport Scores-RAW'!M101</f>
        <v>Tue, May 1</v>
      </c>
      <c r="B101" s="11" t="str">
        <f>'Sport Scores-RAW'!N101</f>
        <v>Dodgers</v>
      </c>
      <c r="C101" s="11" t="str">
        <f ca="1">'Sport Scores-RAW'!O101</f>
        <v>Arizona</v>
      </c>
      <c r="D101" s="11" t="str">
        <f ca="1">'Sport Scores-RAW'!P101</f>
        <v>L</v>
      </c>
      <c r="E101" s="11" t="str">
        <f ca="1">'Sport Scores-RAW'!Q101</f>
        <v>4-3</v>
      </c>
      <c r="F101" s="11">
        <f ca="1">'Sport Scores-RAW'!R101</f>
        <v>9</v>
      </c>
      <c r="G101" s="11">
        <f ca="1">'Sport Scores-RAW'!S101</f>
        <v>12</v>
      </c>
      <c r="H101" s="11">
        <f ca="1">'Sport Scores-RAW'!T101</f>
        <v>17</v>
      </c>
      <c r="I101" s="11">
        <f t="shared" ca="1" si="3"/>
        <v>2</v>
      </c>
      <c r="J101" s="11">
        <f t="shared" ca="1" si="4"/>
        <v>3</v>
      </c>
      <c r="K101" s="11">
        <f t="shared" ca="1" si="5"/>
        <v>4</v>
      </c>
    </row>
    <row r="102" spans="1:11" x14ac:dyDescent="0.25">
      <c r="A102" s="11" t="str">
        <f ca="1">'Sport Scores-RAW'!M102</f>
        <v>Wed, May 2</v>
      </c>
      <c r="B102" s="11" t="str">
        <f>'Sport Scores-RAW'!N102</f>
        <v>Dodgers</v>
      </c>
      <c r="C102" s="11" t="str">
        <f ca="1">'Sport Scores-RAW'!O102</f>
        <v>Arizona</v>
      </c>
      <c r="D102" s="11" t="str">
        <f ca="1">'Sport Scores-RAW'!P102</f>
        <v>W</v>
      </c>
      <c r="E102" s="11" t="str">
        <f ca="1">'Sport Scores-RAW'!Q102</f>
        <v>2-1</v>
      </c>
      <c r="F102" s="11">
        <f ca="1">'Sport Scores-RAW'!R102</f>
        <v>9</v>
      </c>
      <c r="G102" s="11">
        <f ca="1">'Sport Scores-RAW'!S102</f>
        <v>13</v>
      </c>
      <c r="H102" s="11">
        <f ca="1">'Sport Scores-RAW'!T102</f>
        <v>17</v>
      </c>
      <c r="I102" s="11">
        <f t="shared" ca="1" si="3"/>
        <v>2</v>
      </c>
      <c r="J102" s="11">
        <f t="shared" ca="1" si="4"/>
        <v>2</v>
      </c>
      <c r="K102" s="11">
        <f t="shared" ca="1" si="5"/>
        <v>1</v>
      </c>
    </row>
    <row r="103" spans="1:11" x14ac:dyDescent="0.25">
      <c r="A103" s="11" t="str">
        <f ca="1">'Sport Scores-RAW'!M103</f>
        <v>Thu, May 3</v>
      </c>
      <c r="B103" s="11" t="str">
        <f>'Sport Scores-RAW'!N103</f>
        <v>Dodgers</v>
      </c>
      <c r="C103" s="11" t="str">
        <f ca="1">'Sport Scores-RAW'!O103</f>
        <v>Arizona</v>
      </c>
      <c r="D103" s="11" t="str">
        <f ca="1">'Sport Scores-RAW'!P103</f>
        <v>W</v>
      </c>
      <c r="E103" s="11" t="str">
        <f ca="1">'Sport Scores-RAW'!Q103</f>
        <v>5-2</v>
      </c>
      <c r="F103" s="11">
        <f ca="1">'Sport Scores-RAW'!R103</f>
        <v>9</v>
      </c>
      <c r="G103" s="11">
        <f ca="1">'Sport Scores-RAW'!S103</f>
        <v>14</v>
      </c>
      <c r="H103" s="11">
        <f ca="1">'Sport Scores-RAW'!T103</f>
        <v>17</v>
      </c>
      <c r="I103" s="11">
        <f t="shared" ca="1" si="3"/>
        <v>2</v>
      </c>
      <c r="J103" s="11">
        <f t="shared" ca="1" si="4"/>
        <v>5</v>
      </c>
      <c r="K103" s="11">
        <f t="shared" ca="1" si="5"/>
        <v>2</v>
      </c>
    </row>
    <row r="104" spans="1:11" x14ac:dyDescent="0.25">
      <c r="A104" s="11" t="str">
        <f ca="1">'Sport Scores-RAW'!M104</f>
        <v>Fri, May 4</v>
      </c>
      <c r="B104" s="11" t="str">
        <f>'Sport Scores-RAW'!N104</f>
        <v>Dodgers</v>
      </c>
      <c r="C104" s="11" t="str">
        <f ca="1">'Sport Scores-RAW'!O104</f>
        <v>San Diego</v>
      </c>
      <c r="D104" s="11" t="str">
        <f ca="1">'Sport Scores-RAW'!P104</f>
        <v>W</v>
      </c>
      <c r="E104" s="11" t="str">
        <f ca="1">'Sport Scores-RAW'!Q104</f>
        <v>4-1</v>
      </c>
      <c r="F104" s="11">
        <f ca="1">'Sport Scores-RAW'!R104</f>
        <v>9</v>
      </c>
      <c r="G104" s="11">
        <f ca="1">'Sport Scores-RAW'!S104</f>
        <v>15</v>
      </c>
      <c r="H104" s="11">
        <f ca="1">'Sport Scores-RAW'!T104</f>
        <v>17</v>
      </c>
      <c r="I104" s="11">
        <f t="shared" ca="1" si="3"/>
        <v>2</v>
      </c>
      <c r="J104" s="11">
        <f t="shared" ca="1" si="4"/>
        <v>4</v>
      </c>
      <c r="K104" s="11">
        <f t="shared" ca="1" si="5"/>
        <v>1</v>
      </c>
    </row>
    <row r="105" spans="1:11" x14ac:dyDescent="0.25">
      <c r="A105" s="11" t="str">
        <f ca="1">'Sport Scores-RAW'!M105</f>
        <v>Sat, May 5</v>
      </c>
      <c r="B105" s="11" t="str">
        <f>'Sport Scores-RAW'!N105</f>
        <v>Dodgers</v>
      </c>
      <c r="C105" s="11" t="str">
        <f ca="1">'Sport Scores-RAW'!O105</f>
        <v>San Diego</v>
      </c>
      <c r="D105" s="11" t="str">
        <f ca="1">'Sport Scores-RAW'!P105</f>
        <v>L</v>
      </c>
      <c r="E105" s="11" t="str">
        <f ca="1">'Sport Scores-RAW'!Q105</f>
        <v>7-4</v>
      </c>
      <c r="F105" s="11">
        <f ca="1">'Sport Scores-RAW'!R105</f>
        <v>9</v>
      </c>
      <c r="G105" s="11">
        <f ca="1">'Sport Scores-RAW'!S105</f>
        <v>15</v>
      </c>
      <c r="H105" s="11">
        <f ca="1">'Sport Scores-RAW'!T105</f>
        <v>18</v>
      </c>
      <c r="I105" s="11">
        <f t="shared" ca="1" si="3"/>
        <v>2</v>
      </c>
      <c r="J105" s="11">
        <f t="shared" ca="1" si="4"/>
        <v>4</v>
      </c>
      <c r="K105" s="11">
        <f t="shared" ca="1" si="5"/>
        <v>7</v>
      </c>
    </row>
    <row r="106" spans="1:11" x14ac:dyDescent="0.25">
      <c r="A106" s="11" t="str">
        <f ca="1">'Sport Scores-RAW'!M106</f>
        <v>Sun, May 6</v>
      </c>
      <c r="B106" s="11" t="str">
        <f>'Sport Scores-RAW'!N106</f>
        <v>Dodgers</v>
      </c>
      <c r="C106" s="11" t="str">
        <f ca="1">'Sport Scores-RAW'!O106</f>
        <v>San Diego</v>
      </c>
      <c r="D106" s="11" t="str">
        <f ca="1">'Sport Scores-RAW'!P106</f>
        <v>L</v>
      </c>
      <c r="E106" s="11" t="str">
        <f ca="1">'Sport Scores-RAW'!Q106</f>
        <v>3-1</v>
      </c>
      <c r="F106" s="11">
        <f ca="1">'Sport Scores-RAW'!R106</f>
        <v>9</v>
      </c>
      <c r="G106" s="11">
        <f ca="1">'Sport Scores-RAW'!S106</f>
        <v>15</v>
      </c>
      <c r="H106" s="11">
        <f ca="1">'Sport Scores-RAW'!T106</f>
        <v>19</v>
      </c>
      <c r="I106" s="11">
        <f t="shared" ca="1" si="3"/>
        <v>2</v>
      </c>
      <c r="J106" s="11">
        <f t="shared" ca="1" si="4"/>
        <v>1</v>
      </c>
      <c r="K106" s="11">
        <f t="shared" ca="1" si="5"/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workbookViewId="0"/>
  </sheetViews>
  <sheetFormatPr defaultRowHeight="15.75" x14ac:dyDescent="0.25"/>
  <cols>
    <col min="1" max="1" width="16.375" customWidth="1"/>
    <col min="2" max="2" width="11"/>
    <col min="3" max="3" width="15.5" customWidth="1"/>
    <col min="4" max="4" width="9.5" customWidth="1"/>
  </cols>
  <sheetData>
    <row r="1" spans="1:6" ht="47.25" x14ac:dyDescent="0.25">
      <c r="A1" s="17" t="s">
        <v>362</v>
      </c>
      <c r="B1" s="17" t="s">
        <v>363</v>
      </c>
      <c r="C1" s="17" t="s">
        <v>369</v>
      </c>
      <c r="D1" s="17" t="s">
        <v>370</v>
      </c>
      <c r="E1" s="17" t="s">
        <v>371</v>
      </c>
      <c r="F1" s="17" t="s">
        <v>372</v>
      </c>
    </row>
    <row r="2" spans="1:6" x14ac:dyDescent="0.25">
      <c r="A2" t="s">
        <v>320</v>
      </c>
      <c r="B2" t="s">
        <v>154</v>
      </c>
      <c r="C2">
        <v>1</v>
      </c>
      <c r="D2">
        <v>2</v>
      </c>
      <c r="E2">
        <f>C2</f>
        <v>1</v>
      </c>
      <c r="F2">
        <f>D2</f>
        <v>2</v>
      </c>
    </row>
    <row r="3" spans="1:6" x14ac:dyDescent="0.25">
      <c r="A3" t="s">
        <v>320</v>
      </c>
      <c r="B3" t="s">
        <v>149</v>
      </c>
      <c r="C3">
        <v>6</v>
      </c>
      <c r="D3">
        <v>8</v>
      </c>
      <c r="E3">
        <f>E2+C3</f>
        <v>7</v>
      </c>
      <c r="F3">
        <f>F2+D3</f>
        <v>10</v>
      </c>
    </row>
    <row r="4" spans="1:6" x14ac:dyDescent="0.25">
      <c r="A4" t="s">
        <v>320</v>
      </c>
      <c r="B4" t="s">
        <v>144</v>
      </c>
      <c r="C4">
        <v>3</v>
      </c>
      <c r="D4">
        <v>7</v>
      </c>
      <c r="E4">
        <f t="shared" ref="E4:E67" si="0">E3+C4</f>
        <v>10</v>
      </c>
      <c r="F4">
        <f t="shared" ref="F4:F67" si="1">F3+D4</f>
        <v>17</v>
      </c>
    </row>
    <row r="5" spans="1:6" x14ac:dyDescent="0.25">
      <c r="A5" t="s">
        <v>320</v>
      </c>
      <c r="B5" t="s">
        <v>137</v>
      </c>
      <c r="C5">
        <v>4</v>
      </c>
      <c r="D5">
        <v>7</v>
      </c>
      <c r="E5">
        <f t="shared" si="0"/>
        <v>14</v>
      </c>
      <c r="F5">
        <f t="shared" si="1"/>
        <v>24</v>
      </c>
    </row>
    <row r="6" spans="1:6" x14ac:dyDescent="0.25">
      <c r="A6" t="s">
        <v>320</v>
      </c>
      <c r="B6" t="s">
        <v>133</v>
      </c>
      <c r="C6">
        <v>8</v>
      </c>
      <c r="D6">
        <v>4</v>
      </c>
      <c r="E6">
        <f t="shared" si="0"/>
        <v>22</v>
      </c>
      <c r="F6">
        <f t="shared" si="1"/>
        <v>28</v>
      </c>
    </row>
    <row r="7" spans="1:6" x14ac:dyDescent="0.25">
      <c r="A7" t="s">
        <v>320</v>
      </c>
      <c r="B7" t="s">
        <v>130</v>
      </c>
      <c r="C7">
        <v>2</v>
      </c>
      <c r="D7">
        <v>5</v>
      </c>
      <c r="E7">
        <f t="shared" si="0"/>
        <v>24</v>
      </c>
      <c r="F7">
        <f t="shared" si="1"/>
        <v>33</v>
      </c>
    </row>
    <row r="8" spans="1:6" x14ac:dyDescent="0.25">
      <c r="A8" t="s">
        <v>320</v>
      </c>
      <c r="B8" t="s">
        <v>336</v>
      </c>
      <c r="C8">
        <v>1</v>
      </c>
      <c r="D8">
        <v>3</v>
      </c>
      <c r="E8">
        <f t="shared" si="0"/>
        <v>25</v>
      </c>
      <c r="F8">
        <f t="shared" si="1"/>
        <v>36</v>
      </c>
    </row>
    <row r="9" spans="1:6" x14ac:dyDescent="0.25">
      <c r="A9" t="s">
        <v>320</v>
      </c>
      <c r="B9" t="s">
        <v>126</v>
      </c>
      <c r="C9">
        <v>4</v>
      </c>
      <c r="D9">
        <v>1</v>
      </c>
      <c r="E9">
        <f t="shared" si="0"/>
        <v>29</v>
      </c>
      <c r="F9">
        <f t="shared" si="1"/>
        <v>37</v>
      </c>
    </row>
    <row r="10" spans="1:6" x14ac:dyDescent="0.25">
      <c r="A10" t="s">
        <v>320</v>
      </c>
      <c r="B10" t="s">
        <v>124</v>
      </c>
      <c r="C10">
        <v>0</v>
      </c>
      <c r="D10">
        <v>1</v>
      </c>
      <c r="E10">
        <f t="shared" si="0"/>
        <v>29</v>
      </c>
      <c r="F10">
        <f t="shared" si="1"/>
        <v>38</v>
      </c>
    </row>
    <row r="11" spans="1:6" x14ac:dyDescent="0.25">
      <c r="A11" t="s">
        <v>320</v>
      </c>
      <c r="B11" t="s">
        <v>120</v>
      </c>
      <c r="C11">
        <v>1</v>
      </c>
      <c r="D11">
        <v>4</v>
      </c>
      <c r="E11">
        <f t="shared" si="0"/>
        <v>30</v>
      </c>
      <c r="F11">
        <f t="shared" si="1"/>
        <v>42</v>
      </c>
    </row>
    <row r="12" spans="1:6" x14ac:dyDescent="0.25">
      <c r="A12" t="s">
        <v>320</v>
      </c>
      <c r="B12" t="s">
        <v>243</v>
      </c>
      <c r="C12">
        <v>7</v>
      </c>
      <c r="D12">
        <v>6</v>
      </c>
      <c r="E12">
        <f t="shared" si="0"/>
        <v>37</v>
      </c>
      <c r="F12">
        <f t="shared" si="1"/>
        <v>48</v>
      </c>
    </row>
    <row r="13" spans="1:6" x14ac:dyDescent="0.25">
      <c r="A13" t="s">
        <v>320</v>
      </c>
      <c r="B13" t="s">
        <v>115</v>
      </c>
      <c r="C13">
        <v>5</v>
      </c>
      <c r="D13">
        <v>2</v>
      </c>
      <c r="E13">
        <f t="shared" si="0"/>
        <v>42</v>
      </c>
      <c r="F13">
        <f t="shared" si="1"/>
        <v>50</v>
      </c>
    </row>
    <row r="14" spans="1:6" x14ac:dyDescent="0.25">
      <c r="A14" t="s">
        <v>320</v>
      </c>
      <c r="B14" t="s">
        <v>111</v>
      </c>
      <c r="C14">
        <v>4</v>
      </c>
      <c r="D14">
        <v>6</v>
      </c>
      <c r="E14">
        <f t="shared" si="0"/>
        <v>46</v>
      </c>
      <c r="F14">
        <f t="shared" si="1"/>
        <v>56</v>
      </c>
    </row>
    <row r="15" spans="1:6" x14ac:dyDescent="0.25">
      <c r="A15" t="s">
        <v>320</v>
      </c>
      <c r="B15" t="s">
        <v>234</v>
      </c>
      <c r="C15">
        <v>1</v>
      </c>
      <c r="D15">
        <v>7</v>
      </c>
      <c r="E15">
        <f t="shared" si="0"/>
        <v>47</v>
      </c>
      <c r="F15">
        <f t="shared" si="1"/>
        <v>63</v>
      </c>
    </row>
    <row r="16" spans="1:6" x14ac:dyDescent="0.25">
      <c r="A16" t="s">
        <v>320</v>
      </c>
      <c r="B16" t="s">
        <v>106</v>
      </c>
      <c r="C16">
        <v>5</v>
      </c>
      <c r="D16">
        <v>1</v>
      </c>
      <c r="E16">
        <f t="shared" si="0"/>
        <v>52</v>
      </c>
      <c r="F16">
        <f t="shared" si="1"/>
        <v>64</v>
      </c>
    </row>
    <row r="17" spans="1:6" x14ac:dyDescent="0.25">
      <c r="A17" t="s">
        <v>320</v>
      </c>
      <c r="B17" t="s">
        <v>102</v>
      </c>
      <c r="C17">
        <v>5</v>
      </c>
      <c r="D17">
        <v>4</v>
      </c>
      <c r="E17">
        <f t="shared" si="0"/>
        <v>57</v>
      </c>
      <c r="F17">
        <f t="shared" si="1"/>
        <v>68</v>
      </c>
    </row>
    <row r="18" spans="1:6" x14ac:dyDescent="0.25">
      <c r="A18" t="s">
        <v>320</v>
      </c>
      <c r="B18" t="s">
        <v>99</v>
      </c>
      <c r="C18">
        <v>10</v>
      </c>
      <c r="D18">
        <v>1</v>
      </c>
      <c r="E18">
        <f t="shared" si="0"/>
        <v>67</v>
      </c>
      <c r="F18">
        <f t="shared" si="1"/>
        <v>69</v>
      </c>
    </row>
    <row r="19" spans="1:6" x14ac:dyDescent="0.25">
      <c r="A19" t="s">
        <v>320</v>
      </c>
      <c r="B19" t="s">
        <v>96</v>
      </c>
      <c r="C19">
        <v>3</v>
      </c>
      <c r="D19">
        <v>10</v>
      </c>
      <c r="E19">
        <f t="shared" si="0"/>
        <v>70</v>
      </c>
      <c r="F19">
        <f t="shared" si="1"/>
        <v>79</v>
      </c>
    </row>
    <row r="20" spans="1:6" x14ac:dyDescent="0.25">
      <c r="A20" t="s">
        <v>320</v>
      </c>
      <c r="B20" t="s">
        <v>93</v>
      </c>
      <c r="C20">
        <v>3</v>
      </c>
      <c r="D20">
        <v>7</v>
      </c>
      <c r="E20">
        <f t="shared" si="0"/>
        <v>73</v>
      </c>
      <c r="F20">
        <f t="shared" si="1"/>
        <v>86</v>
      </c>
    </row>
    <row r="21" spans="1:6" x14ac:dyDescent="0.25">
      <c r="A21" t="s">
        <v>320</v>
      </c>
      <c r="B21" t="s">
        <v>89</v>
      </c>
      <c r="C21">
        <v>4</v>
      </c>
      <c r="D21">
        <v>13</v>
      </c>
      <c r="E21">
        <f t="shared" si="0"/>
        <v>77</v>
      </c>
      <c r="F21">
        <f t="shared" si="1"/>
        <v>99</v>
      </c>
    </row>
    <row r="22" spans="1:6" x14ac:dyDescent="0.25">
      <c r="A22" t="s">
        <v>320</v>
      </c>
      <c r="B22" t="s">
        <v>85</v>
      </c>
      <c r="C22">
        <v>4</v>
      </c>
      <c r="D22">
        <v>1</v>
      </c>
      <c r="E22">
        <f t="shared" si="0"/>
        <v>81</v>
      </c>
      <c r="F22">
        <f t="shared" si="1"/>
        <v>100</v>
      </c>
    </row>
    <row r="23" spans="1:6" x14ac:dyDescent="0.25">
      <c r="A23" t="s">
        <v>320</v>
      </c>
      <c r="B23" t="s">
        <v>81</v>
      </c>
      <c r="C23">
        <v>2</v>
      </c>
      <c r="D23">
        <v>6</v>
      </c>
      <c r="E23">
        <f t="shared" si="0"/>
        <v>83</v>
      </c>
      <c r="F23">
        <f t="shared" si="1"/>
        <v>106</v>
      </c>
    </row>
    <row r="24" spans="1:6" x14ac:dyDescent="0.25">
      <c r="A24" t="s">
        <v>320</v>
      </c>
      <c r="B24" t="s">
        <v>78</v>
      </c>
      <c r="C24">
        <v>2</v>
      </c>
      <c r="D24">
        <v>4</v>
      </c>
      <c r="E24">
        <f t="shared" si="0"/>
        <v>85</v>
      </c>
      <c r="F24">
        <f t="shared" si="1"/>
        <v>110</v>
      </c>
    </row>
    <row r="25" spans="1:6" x14ac:dyDescent="0.25">
      <c r="A25" t="s">
        <v>320</v>
      </c>
      <c r="B25" t="s">
        <v>73</v>
      </c>
      <c r="C25">
        <v>13</v>
      </c>
      <c r="D25">
        <v>5</v>
      </c>
      <c r="E25">
        <f t="shared" si="0"/>
        <v>98</v>
      </c>
      <c r="F25">
        <f t="shared" si="1"/>
        <v>115</v>
      </c>
    </row>
    <row r="26" spans="1:6" x14ac:dyDescent="0.25">
      <c r="A26" t="s">
        <v>320</v>
      </c>
      <c r="B26" t="s">
        <v>69</v>
      </c>
      <c r="C26">
        <v>1</v>
      </c>
      <c r="D26">
        <v>8</v>
      </c>
      <c r="E26">
        <f t="shared" si="0"/>
        <v>99</v>
      </c>
      <c r="F26">
        <f t="shared" si="1"/>
        <v>123</v>
      </c>
    </row>
    <row r="27" spans="1:6" x14ac:dyDescent="0.25">
      <c r="A27" t="s">
        <v>320</v>
      </c>
      <c r="B27" t="s">
        <v>65</v>
      </c>
      <c r="C27">
        <v>2</v>
      </c>
      <c r="D27">
        <v>5</v>
      </c>
      <c r="E27">
        <f t="shared" si="0"/>
        <v>101</v>
      </c>
      <c r="F27">
        <f t="shared" si="1"/>
        <v>128</v>
      </c>
    </row>
    <row r="28" spans="1:6" x14ac:dyDescent="0.25">
      <c r="A28" t="s">
        <v>320</v>
      </c>
      <c r="B28" t="s">
        <v>60</v>
      </c>
      <c r="C28">
        <v>1</v>
      </c>
      <c r="D28">
        <v>5</v>
      </c>
      <c r="E28">
        <f t="shared" si="0"/>
        <v>102</v>
      </c>
      <c r="F28">
        <f t="shared" si="1"/>
        <v>133</v>
      </c>
    </row>
    <row r="29" spans="1:6" x14ac:dyDescent="0.25">
      <c r="A29" t="s">
        <v>320</v>
      </c>
      <c r="B29" t="s">
        <v>53</v>
      </c>
      <c r="C29">
        <v>12</v>
      </c>
      <c r="D29">
        <v>2</v>
      </c>
      <c r="E29">
        <f t="shared" si="0"/>
        <v>114</v>
      </c>
      <c r="F29">
        <f t="shared" si="1"/>
        <v>135</v>
      </c>
    </row>
    <row r="30" spans="1:6" x14ac:dyDescent="0.25">
      <c r="A30" t="s">
        <v>320</v>
      </c>
      <c r="B30" t="s">
        <v>50</v>
      </c>
      <c r="C30">
        <v>2</v>
      </c>
      <c r="D30">
        <v>14</v>
      </c>
      <c r="E30">
        <f t="shared" si="0"/>
        <v>116</v>
      </c>
      <c r="F30">
        <f t="shared" si="1"/>
        <v>149</v>
      </c>
    </row>
    <row r="31" spans="1:6" x14ac:dyDescent="0.25">
      <c r="A31" t="s">
        <v>320</v>
      </c>
      <c r="B31" t="s">
        <v>45</v>
      </c>
      <c r="C31">
        <v>5</v>
      </c>
      <c r="D31">
        <v>6</v>
      </c>
      <c r="E31">
        <f t="shared" si="0"/>
        <v>121</v>
      </c>
      <c r="F31">
        <f t="shared" si="1"/>
        <v>155</v>
      </c>
    </row>
    <row r="32" spans="1:6" x14ac:dyDescent="0.25">
      <c r="A32" t="s">
        <v>320</v>
      </c>
      <c r="B32" t="s">
        <v>33</v>
      </c>
      <c r="C32">
        <v>3</v>
      </c>
      <c r="D32">
        <v>2</v>
      </c>
      <c r="E32">
        <f t="shared" si="0"/>
        <v>124</v>
      </c>
      <c r="F32">
        <f t="shared" si="1"/>
        <v>157</v>
      </c>
    </row>
    <row r="33" spans="1:6" x14ac:dyDescent="0.25">
      <c r="A33" t="s">
        <v>320</v>
      </c>
      <c r="B33" t="s">
        <v>29</v>
      </c>
      <c r="C33">
        <v>4</v>
      </c>
      <c r="D33">
        <v>9</v>
      </c>
      <c r="E33">
        <f t="shared" si="0"/>
        <v>128</v>
      </c>
      <c r="F33">
        <f t="shared" si="1"/>
        <v>166</v>
      </c>
    </row>
    <row r="34" spans="1:6" x14ac:dyDescent="0.25">
      <c r="A34" t="s">
        <v>320</v>
      </c>
      <c r="B34" t="s">
        <v>18</v>
      </c>
      <c r="C34">
        <v>1</v>
      </c>
      <c r="D34">
        <v>4</v>
      </c>
      <c r="E34">
        <f t="shared" si="0"/>
        <v>129</v>
      </c>
      <c r="F34">
        <f t="shared" si="1"/>
        <v>170</v>
      </c>
    </row>
    <row r="35" spans="1:6" x14ac:dyDescent="0.25">
      <c r="A35" t="s">
        <v>320</v>
      </c>
      <c r="B35" t="s">
        <v>12</v>
      </c>
      <c r="C35">
        <v>7</v>
      </c>
      <c r="D35">
        <v>4</v>
      </c>
      <c r="E35">
        <f t="shared" si="0"/>
        <v>136</v>
      </c>
      <c r="F35">
        <f t="shared" si="1"/>
        <v>174</v>
      </c>
    </row>
    <row r="36" spans="1:6" x14ac:dyDescent="0.25">
      <c r="A36" t="s">
        <v>320</v>
      </c>
      <c r="B36" t="s">
        <v>7</v>
      </c>
      <c r="C36">
        <v>3</v>
      </c>
      <c r="D36">
        <v>1</v>
      </c>
      <c r="E36">
        <f t="shared" si="0"/>
        <v>139</v>
      </c>
      <c r="F36">
        <f t="shared" si="1"/>
        <v>175</v>
      </c>
    </row>
    <row r="37" spans="1:6" x14ac:dyDescent="0.25">
      <c r="A37" t="s">
        <v>296</v>
      </c>
      <c r="B37" t="s">
        <v>154</v>
      </c>
      <c r="C37">
        <v>5</v>
      </c>
      <c r="D37">
        <v>6</v>
      </c>
      <c r="E37">
        <f t="shared" si="0"/>
        <v>144</v>
      </c>
      <c r="F37">
        <f t="shared" si="1"/>
        <v>181</v>
      </c>
    </row>
    <row r="38" spans="1:6" x14ac:dyDescent="0.25">
      <c r="A38" t="s">
        <v>296</v>
      </c>
      <c r="B38" t="s">
        <v>149</v>
      </c>
      <c r="C38">
        <v>2</v>
      </c>
      <c r="D38">
        <v>1</v>
      </c>
      <c r="E38">
        <f t="shared" si="0"/>
        <v>146</v>
      </c>
      <c r="F38">
        <f t="shared" si="1"/>
        <v>182</v>
      </c>
    </row>
    <row r="39" spans="1:6" x14ac:dyDescent="0.25">
      <c r="A39" t="s">
        <v>296</v>
      </c>
      <c r="B39" t="s">
        <v>144</v>
      </c>
      <c r="C39">
        <v>8</v>
      </c>
      <c r="D39">
        <v>3</v>
      </c>
      <c r="E39">
        <f t="shared" si="0"/>
        <v>154</v>
      </c>
      <c r="F39">
        <f t="shared" si="1"/>
        <v>185</v>
      </c>
    </row>
    <row r="40" spans="1:6" x14ac:dyDescent="0.25">
      <c r="A40" t="s">
        <v>296</v>
      </c>
      <c r="B40" t="s">
        <v>140</v>
      </c>
      <c r="C40">
        <v>7</v>
      </c>
      <c r="D40">
        <v>4</v>
      </c>
      <c r="E40">
        <f t="shared" si="0"/>
        <v>161</v>
      </c>
      <c r="F40">
        <f t="shared" si="1"/>
        <v>189</v>
      </c>
    </row>
    <row r="41" spans="1:6" x14ac:dyDescent="0.25">
      <c r="A41" t="s">
        <v>296</v>
      </c>
      <c r="B41" t="s">
        <v>137</v>
      </c>
      <c r="C41">
        <v>1</v>
      </c>
      <c r="D41">
        <v>6</v>
      </c>
      <c r="E41">
        <f t="shared" si="0"/>
        <v>162</v>
      </c>
      <c r="F41">
        <f t="shared" si="1"/>
        <v>195</v>
      </c>
    </row>
    <row r="42" spans="1:6" x14ac:dyDescent="0.25">
      <c r="A42" t="s">
        <v>296</v>
      </c>
      <c r="B42" t="s">
        <v>133</v>
      </c>
      <c r="C42">
        <v>13</v>
      </c>
      <c r="D42">
        <v>2</v>
      </c>
      <c r="E42">
        <f t="shared" si="0"/>
        <v>175</v>
      </c>
      <c r="F42">
        <f t="shared" si="1"/>
        <v>197</v>
      </c>
    </row>
    <row r="43" spans="1:6" x14ac:dyDescent="0.25">
      <c r="A43" t="s">
        <v>296</v>
      </c>
      <c r="B43" t="s">
        <v>130</v>
      </c>
      <c r="C43">
        <v>3</v>
      </c>
      <c r="D43">
        <v>2</v>
      </c>
      <c r="E43">
        <f t="shared" si="0"/>
        <v>178</v>
      </c>
      <c r="F43">
        <f t="shared" si="1"/>
        <v>199</v>
      </c>
    </row>
    <row r="44" spans="1:6" x14ac:dyDescent="0.25">
      <c r="A44" t="s">
        <v>296</v>
      </c>
      <c r="B44" t="s">
        <v>126</v>
      </c>
      <c r="C44">
        <v>13</v>
      </c>
      <c r="D44">
        <v>9</v>
      </c>
      <c r="E44">
        <f t="shared" si="0"/>
        <v>191</v>
      </c>
      <c r="F44">
        <f t="shared" si="1"/>
        <v>208</v>
      </c>
    </row>
    <row r="45" spans="1:6" x14ac:dyDescent="0.25">
      <c r="A45" t="s">
        <v>296</v>
      </c>
      <c r="B45" t="s">
        <v>124</v>
      </c>
      <c r="C45">
        <v>3</v>
      </c>
      <c r="D45">
        <v>7</v>
      </c>
      <c r="E45">
        <f t="shared" si="0"/>
        <v>194</v>
      </c>
      <c r="F45">
        <f t="shared" si="1"/>
        <v>215</v>
      </c>
    </row>
    <row r="46" spans="1:6" x14ac:dyDescent="0.25">
      <c r="A46" t="s">
        <v>296</v>
      </c>
      <c r="B46" t="s">
        <v>120</v>
      </c>
      <c r="C46">
        <v>6</v>
      </c>
      <c r="D46">
        <v>1</v>
      </c>
      <c r="E46">
        <f t="shared" si="0"/>
        <v>200</v>
      </c>
      <c r="F46">
        <f t="shared" si="1"/>
        <v>216</v>
      </c>
    </row>
    <row r="47" spans="1:6" x14ac:dyDescent="0.25">
      <c r="A47" t="s">
        <v>296</v>
      </c>
      <c r="B47" t="s">
        <v>243</v>
      </c>
      <c r="C47">
        <v>8</v>
      </c>
      <c r="D47">
        <v>3</v>
      </c>
      <c r="E47">
        <f t="shared" si="0"/>
        <v>208</v>
      </c>
      <c r="F47">
        <f t="shared" si="1"/>
        <v>219</v>
      </c>
    </row>
    <row r="48" spans="1:6" x14ac:dyDescent="0.25">
      <c r="A48" t="s">
        <v>296</v>
      </c>
      <c r="B48" t="s">
        <v>115</v>
      </c>
      <c r="C48">
        <v>11</v>
      </c>
      <c r="D48">
        <v>1</v>
      </c>
      <c r="E48">
        <f t="shared" si="0"/>
        <v>219</v>
      </c>
      <c r="F48">
        <f t="shared" si="1"/>
        <v>220</v>
      </c>
    </row>
    <row r="49" spans="1:6" x14ac:dyDescent="0.25">
      <c r="A49" t="s">
        <v>296</v>
      </c>
      <c r="B49" t="s">
        <v>111</v>
      </c>
      <c r="C49">
        <v>7</v>
      </c>
      <c r="D49">
        <v>2</v>
      </c>
      <c r="E49">
        <f t="shared" si="0"/>
        <v>226</v>
      </c>
      <c r="F49">
        <f t="shared" si="1"/>
        <v>222</v>
      </c>
    </row>
    <row r="50" spans="1:6" x14ac:dyDescent="0.25">
      <c r="A50" t="s">
        <v>296</v>
      </c>
      <c r="B50" t="s">
        <v>234</v>
      </c>
      <c r="C50">
        <v>7</v>
      </c>
      <c r="D50">
        <v>1</v>
      </c>
      <c r="E50">
        <f t="shared" si="0"/>
        <v>233</v>
      </c>
      <c r="F50">
        <f t="shared" si="1"/>
        <v>223</v>
      </c>
    </row>
    <row r="51" spans="1:6" x14ac:dyDescent="0.25">
      <c r="A51" t="s">
        <v>296</v>
      </c>
      <c r="B51" t="s">
        <v>106</v>
      </c>
      <c r="C51">
        <v>5</v>
      </c>
      <c r="D51">
        <v>4</v>
      </c>
      <c r="E51">
        <f t="shared" si="0"/>
        <v>238</v>
      </c>
      <c r="F51">
        <f t="shared" si="1"/>
        <v>227</v>
      </c>
    </row>
    <row r="52" spans="1:6" x14ac:dyDescent="0.25">
      <c r="A52" t="s">
        <v>296</v>
      </c>
      <c r="B52" t="s">
        <v>102</v>
      </c>
      <c r="C52">
        <v>5</v>
      </c>
      <c r="D52">
        <v>3</v>
      </c>
      <c r="E52">
        <f t="shared" si="0"/>
        <v>243</v>
      </c>
      <c r="F52">
        <f t="shared" si="1"/>
        <v>230</v>
      </c>
    </row>
    <row r="53" spans="1:6" x14ac:dyDescent="0.25">
      <c r="A53" t="s">
        <v>296</v>
      </c>
      <c r="B53" t="s">
        <v>99</v>
      </c>
      <c r="C53">
        <v>0</v>
      </c>
      <c r="D53">
        <v>0</v>
      </c>
      <c r="E53">
        <f t="shared" si="0"/>
        <v>243</v>
      </c>
      <c r="F53">
        <f t="shared" si="1"/>
        <v>230</v>
      </c>
    </row>
    <row r="54" spans="1:6" x14ac:dyDescent="0.25">
      <c r="A54" t="s">
        <v>296</v>
      </c>
      <c r="B54" t="s">
        <v>93</v>
      </c>
      <c r="C54">
        <v>1</v>
      </c>
      <c r="D54">
        <v>10</v>
      </c>
      <c r="E54">
        <f t="shared" si="0"/>
        <v>244</v>
      </c>
      <c r="F54">
        <f t="shared" si="1"/>
        <v>240</v>
      </c>
    </row>
    <row r="55" spans="1:6" x14ac:dyDescent="0.25">
      <c r="A55" t="s">
        <v>296</v>
      </c>
      <c r="B55" t="s">
        <v>89</v>
      </c>
      <c r="C55">
        <v>1</v>
      </c>
      <c r="D55">
        <v>9</v>
      </c>
      <c r="E55">
        <f t="shared" si="0"/>
        <v>245</v>
      </c>
      <c r="F55">
        <f t="shared" si="1"/>
        <v>249</v>
      </c>
    </row>
    <row r="56" spans="1:6" x14ac:dyDescent="0.25">
      <c r="A56" t="s">
        <v>296</v>
      </c>
      <c r="B56" t="s">
        <v>218</v>
      </c>
      <c r="C56">
        <v>2</v>
      </c>
      <c r="D56">
        <v>8</v>
      </c>
      <c r="E56">
        <f t="shared" si="0"/>
        <v>247</v>
      </c>
      <c r="F56">
        <f t="shared" si="1"/>
        <v>257</v>
      </c>
    </row>
    <row r="57" spans="1:6" x14ac:dyDescent="0.25">
      <c r="A57" t="s">
        <v>296</v>
      </c>
      <c r="B57" t="s">
        <v>85</v>
      </c>
      <c r="C57">
        <v>1</v>
      </c>
      <c r="D57">
        <v>8</v>
      </c>
      <c r="E57">
        <f t="shared" si="0"/>
        <v>248</v>
      </c>
      <c r="F57">
        <f t="shared" si="1"/>
        <v>265</v>
      </c>
    </row>
    <row r="58" spans="1:6" x14ac:dyDescent="0.25">
      <c r="A58" t="s">
        <v>296</v>
      </c>
      <c r="B58" t="s">
        <v>81</v>
      </c>
      <c r="C58">
        <v>4</v>
      </c>
      <c r="D58">
        <v>3</v>
      </c>
      <c r="E58">
        <f t="shared" si="0"/>
        <v>252</v>
      </c>
      <c r="F58">
        <f t="shared" si="1"/>
        <v>268</v>
      </c>
    </row>
    <row r="59" spans="1:6" x14ac:dyDescent="0.25">
      <c r="A59" t="s">
        <v>296</v>
      </c>
      <c r="B59" t="s">
        <v>78</v>
      </c>
      <c r="C59">
        <v>2</v>
      </c>
      <c r="D59">
        <v>4</v>
      </c>
      <c r="E59">
        <f t="shared" si="0"/>
        <v>254</v>
      </c>
      <c r="F59">
        <f t="shared" si="1"/>
        <v>272</v>
      </c>
    </row>
    <row r="60" spans="1:6" x14ac:dyDescent="0.25">
      <c r="A60" t="s">
        <v>296</v>
      </c>
      <c r="B60" t="s">
        <v>73</v>
      </c>
      <c r="C60">
        <v>2</v>
      </c>
      <c r="D60">
        <v>1</v>
      </c>
      <c r="E60">
        <f t="shared" si="0"/>
        <v>256</v>
      </c>
      <c r="F60">
        <f t="shared" si="1"/>
        <v>273</v>
      </c>
    </row>
    <row r="61" spans="1:6" x14ac:dyDescent="0.25">
      <c r="A61" t="s">
        <v>296</v>
      </c>
      <c r="B61" t="s">
        <v>69</v>
      </c>
      <c r="C61">
        <v>8</v>
      </c>
      <c r="D61">
        <v>7</v>
      </c>
      <c r="E61">
        <f t="shared" si="0"/>
        <v>264</v>
      </c>
      <c r="F61">
        <f t="shared" si="1"/>
        <v>280</v>
      </c>
    </row>
    <row r="62" spans="1:6" x14ac:dyDescent="0.25">
      <c r="A62" t="s">
        <v>296</v>
      </c>
      <c r="B62" t="s">
        <v>65</v>
      </c>
      <c r="C62">
        <v>2</v>
      </c>
      <c r="D62">
        <v>5</v>
      </c>
      <c r="E62">
        <f t="shared" si="0"/>
        <v>266</v>
      </c>
      <c r="F62">
        <f t="shared" si="1"/>
        <v>285</v>
      </c>
    </row>
    <row r="63" spans="1:6" x14ac:dyDescent="0.25">
      <c r="A63" t="s">
        <v>296</v>
      </c>
      <c r="B63" t="s">
        <v>60</v>
      </c>
      <c r="C63">
        <v>3</v>
      </c>
      <c r="D63">
        <v>4</v>
      </c>
      <c r="E63">
        <f t="shared" si="0"/>
        <v>269</v>
      </c>
      <c r="F63">
        <f t="shared" si="1"/>
        <v>289</v>
      </c>
    </row>
    <row r="64" spans="1:6" x14ac:dyDescent="0.25">
      <c r="A64" t="s">
        <v>296</v>
      </c>
      <c r="B64" t="s">
        <v>53</v>
      </c>
      <c r="C64">
        <v>1</v>
      </c>
      <c r="D64">
        <v>11</v>
      </c>
      <c r="E64">
        <f t="shared" si="0"/>
        <v>270</v>
      </c>
      <c r="F64">
        <f t="shared" si="1"/>
        <v>300</v>
      </c>
    </row>
    <row r="65" spans="1:6" x14ac:dyDescent="0.25">
      <c r="A65" t="s">
        <v>296</v>
      </c>
      <c r="B65" t="s">
        <v>50</v>
      </c>
      <c r="C65">
        <v>1</v>
      </c>
      <c r="D65">
        <v>2</v>
      </c>
      <c r="E65">
        <f t="shared" si="0"/>
        <v>271</v>
      </c>
      <c r="F65">
        <f t="shared" si="1"/>
        <v>302</v>
      </c>
    </row>
    <row r="66" spans="1:6" x14ac:dyDescent="0.25">
      <c r="A66" t="s">
        <v>296</v>
      </c>
      <c r="B66" t="s">
        <v>33</v>
      </c>
      <c r="C66">
        <v>3</v>
      </c>
      <c r="D66">
        <v>2</v>
      </c>
      <c r="E66">
        <f t="shared" si="0"/>
        <v>274</v>
      </c>
      <c r="F66">
        <f t="shared" si="1"/>
        <v>304</v>
      </c>
    </row>
    <row r="67" spans="1:6" x14ac:dyDescent="0.25">
      <c r="A67" t="s">
        <v>296</v>
      </c>
      <c r="B67" t="s">
        <v>29</v>
      </c>
      <c r="C67">
        <v>10</v>
      </c>
      <c r="D67">
        <v>7</v>
      </c>
      <c r="E67">
        <f t="shared" si="0"/>
        <v>284</v>
      </c>
      <c r="F67">
        <f t="shared" si="1"/>
        <v>311</v>
      </c>
    </row>
    <row r="68" spans="1:6" x14ac:dyDescent="0.25">
      <c r="A68" t="s">
        <v>296</v>
      </c>
      <c r="B68" t="s">
        <v>24</v>
      </c>
      <c r="C68">
        <v>12</v>
      </c>
      <c r="D68">
        <v>3</v>
      </c>
      <c r="E68">
        <f t="shared" ref="E68:E106" si="2">E67+C68</f>
        <v>296</v>
      </c>
      <c r="F68">
        <f t="shared" ref="F68:F106" si="3">F67+D68</f>
        <v>314</v>
      </c>
    </row>
    <row r="69" spans="1:6" x14ac:dyDescent="0.25">
      <c r="A69" t="s">
        <v>296</v>
      </c>
      <c r="B69" t="s">
        <v>18</v>
      </c>
      <c r="C69">
        <v>5</v>
      </c>
      <c r="D69">
        <v>1</v>
      </c>
      <c r="E69">
        <f t="shared" si="2"/>
        <v>301</v>
      </c>
      <c r="F69">
        <f t="shared" si="3"/>
        <v>315</v>
      </c>
    </row>
    <row r="70" spans="1:6" x14ac:dyDescent="0.25">
      <c r="A70" t="s">
        <v>296</v>
      </c>
      <c r="B70" t="s">
        <v>12</v>
      </c>
      <c r="C70">
        <v>8</v>
      </c>
      <c r="D70">
        <v>9</v>
      </c>
      <c r="E70">
        <f t="shared" si="2"/>
        <v>309</v>
      </c>
      <c r="F70">
        <f t="shared" si="3"/>
        <v>324</v>
      </c>
    </row>
    <row r="71" spans="1:6" x14ac:dyDescent="0.25">
      <c r="A71" t="s">
        <v>296</v>
      </c>
      <c r="B71" t="s">
        <v>7</v>
      </c>
      <c r="C71">
        <v>8</v>
      </c>
      <c r="D71">
        <v>2</v>
      </c>
      <c r="E71">
        <f t="shared" si="2"/>
        <v>317</v>
      </c>
      <c r="F71">
        <f t="shared" si="3"/>
        <v>326</v>
      </c>
    </row>
    <row r="72" spans="1:6" x14ac:dyDescent="0.25">
      <c r="A72" t="s">
        <v>273</v>
      </c>
      <c r="B72" t="s">
        <v>154</v>
      </c>
      <c r="C72">
        <v>1</v>
      </c>
      <c r="D72">
        <v>1</v>
      </c>
      <c r="E72">
        <f t="shared" si="2"/>
        <v>318</v>
      </c>
      <c r="F72">
        <f t="shared" si="3"/>
        <v>327</v>
      </c>
    </row>
    <row r="73" spans="1:6" x14ac:dyDescent="0.25">
      <c r="A73" t="s">
        <v>273</v>
      </c>
      <c r="B73" t="s">
        <v>149</v>
      </c>
      <c r="C73">
        <v>1</v>
      </c>
      <c r="D73">
        <v>1</v>
      </c>
      <c r="E73">
        <f t="shared" si="2"/>
        <v>319</v>
      </c>
      <c r="F73">
        <f t="shared" si="3"/>
        <v>328</v>
      </c>
    </row>
    <row r="74" spans="1:6" x14ac:dyDescent="0.25">
      <c r="A74" t="s">
        <v>273</v>
      </c>
      <c r="B74" t="s">
        <v>144</v>
      </c>
      <c r="C74">
        <v>5</v>
      </c>
      <c r="D74">
        <v>1</v>
      </c>
      <c r="E74">
        <f t="shared" si="2"/>
        <v>324</v>
      </c>
      <c r="F74">
        <f t="shared" si="3"/>
        <v>329</v>
      </c>
    </row>
    <row r="75" spans="1:6" x14ac:dyDescent="0.25">
      <c r="A75" t="s">
        <v>273</v>
      </c>
      <c r="B75" t="s">
        <v>140</v>
      </c>
      <c r="C75">
        <v>9</v>
      </c>
      <c r="D75">
        <v>1</v>
      </c>
      <c r="E75">
        <f t="shared" si="2"/>
        <v>333</v>
      </c>
      <c r="F75">
        <f t="shared" si="3"/>
        <v>330</v>
      </c>
    </row>
    <row r="76" spans="1:6" x14ac:dyDescent="0.25">
      <c r="A76" t="s">
        <v>273</v>
      </c>
      <c r="B76" t="s">
        <v>137</v>
      </c>
      <c r="C76">
        <v>7</v>
      </c>
      <c r="D76">
        <v>8</v>
      </c>
      <c r="E76">
        <f t="shared" si="2"/>
        <v>340</v>
      </c>
      <c r="F76">
        <f t="shared" si="3"/>
        <v>338</v>
      </c>
    </row>
    <row r="77" spans="1:6" x14ac:dyDescent="0.25">
      <c r="A77" t="s">
        <v>273</v>
      </c>
      <c r="B77" t="s">
        <v>133</v>
      </c>
      <c r="C77">
        <v>1</v>
      </c>
      <c r="D77">
        <v>6</v>
      </c>
      <c r="E77">
        <f t="shared" si="2"/>
        <v>341</v>
      </c>
      <c r="F77">
        <f t="shared" si="3"/>
        <v>344</v>
      </c>
    </row>
    <row r="78" spans="1:6" x14ac:dyDescent="0.25">
      <c r="A78" t="s">
        <v>273</v>
      </c>
      <c r="B78" t="s">
        <v>130</v>
      </c>
      <c r="C78">
        <v>1</v>
      </c>
      <c r="D78">
        <v>3</v>
      </c>
      <c r="E78">
        <f t="shared" si="2"/>
        <v>342</v>
      </c>
      <c r="F78">
        <f t="shared" si="3"/>
        <v>347</v>
      </c>
    </row>
    <row r="79" spans="1:6" x14ac:dyDescent="0.25">
      <c r="A79" t="s">
        <v>273</v>
      </c>
      <c r="B79" t="s">
        <v>126</v>
      </c>
      <c r="C79">
        <v>0</v>
      </c>
      <c r="D79">
        <v>0</v>
      </c>
      <c r="E79">
        <f t="shared" si="2"/>
        <v>342</v>
      </c>
      <c r="F79">
        <f t="shared" si="3"/>
        <v>347</v>
      </c>
    </row>
    <row r="80" spans="1:6" x14ac:dyDescent="0.25">
      <c r="A80" t="s">
        <v>273</v>
      </c>
      <c r="B80" t="s">
        <v>124</v>
      </c>
      <c r="C80">
        <v>5</v>
      </c>
      <c r="D80">
        <v>7</v>
      </c>
      <c r="E80">
        <f t="shared" si="2"/>
        <v>347</v>
      </c>
      <c r="F80">
        <f t="shared" si="3"/>
        <v>354</v>
      </c>
    </row>
    <row r="81" spans="1:6" x14ac:dyDescent="0.25">
      <c r="A81" t="s">
        <v>273</v>
      </c>
      <c r="B81" t="s">
        <v>120</v>
      </c>
      <c r="C81">
        <v>2</v>
      </c>
      <c r="D81">
        <v>1</v>
      </c>
      <c r="E81">
        <f t="shared" si="2"/>
        <v>349</v>
      </c>
      <c r="F81">
        <f t="shared" si="3"/>
        <v>355</v>
      </c>
    </row>
    <row r="82" spans="1:6" x14ac:dyDescent="0.25">
      <c r="A82" t="s">
        <v>273</v>
      </c>
      <c r="B82" t="s">
        <v>115</v>
      </c>
      <c r="C82">
        <v>4</v>
      </c>
      <c r="D82">
        <v>1</v>
      </c>
      <c r="E82">
        <f t="shared" si="2"/>
        <v>353</v>
      </c>
      <c r="F82">
        <f t="shared" si="3"/>
        <v>356</v>
      </c>
    </row>
    <row r="83" spans="1:6" x14ac:dyDescent="0.25">
      <c r="A83" t="s">
        <v>273</v>
      </c>
      <c r="B83" t="s">
        <v>111</v>
      </c>
      <c r="C83">
        <v>6</v>
      </c>
      <c r="D83">
        <v>16</v>
      </c>
      <c r="E83">
        <f t="shared" si="2"/>
        <v>359</v>
      </c>
      <c r="F83">
        <f t="shared" si="3"/>
        <v>372</v>
      </c>
    </row>
    <row r="84" spans="1:6" x14ac:dyDescent="0.25">
      <c r="A84" t="s">
        <v>273</v>
      </c>
      <c r="B84" t="s">
        <v>106</v>
      </c>
      <c r="C84">
        <v>7</v>
      </c>
      <c r="D84">
        <v>8</v>
      </c>
      <c r="E84">
        <f t="shared" si="2"/>
        <v>366</v>
      </c>
      <c r="F84">
        <f t="shared" si="3"/>
        <v>380</v>
      </c>
    </row>
    <row r="85" spans="1:6" x14ac:dyDescent="0.25">
      <c r="A85" t="s">
        <v>273</v>
      </c>
      <c r="B85" t="s">
        <v>102</v>
      </c>
      <c r="C85">
        <v>1</v>
      </c>
      <c r="D85">
        <v>9</v>
      </c>
      <c r="E85">
        <f t="shared" si="2"/>
        <v>367</v>
      </c>
      <c r="F85">
        <f t="shared" si="3"/>
        <v>389</v>
      </c>
    </row>
    <row r="86" spans="1:6" x14ac:dyDescent="0.25">
      <c r="A86" t="s">
        <v>273</v>
      </c>
      <c r="B86" t="s">
        <v>99</v>
      </c>
      <c r="C86">
        <v>7</v>
      </c>
      <c r="D86">
        <v>2</v>
      </c>
      <c r="E86">
        <f t="shared" si="2"/>
        <v>374</v>
      </c>
      <c r="F86">
        <f t="shared" si="3"/>
        <v>391</v>
      </c>
    </row>
    <row r="87" spans="1:6" x14ac:dyDescent="0.25">
      <c r="A87" t="s">
        <v>273</v>
      </c>
      <c r="B87" t="s">
        <v>96</v>
      </c>
      <c r="C87">
        <v>10</v>
      </c>
      <c r="D87">
        <v>3</v>
      </c>
      <c r="E87">
        <f t="shared" si="2"/>
        <v>384</v>
      </c>
      <c r="F87">
        <f t="shared" si="3"/>
        <v>394</v>
      </c>
    </row>
    <row r="88" spans="1:6" x14ac:dyDescent="0.25">
      <c r="A88" t="s">
        <v>273</v>
      </c>
      <c r="B88" t="s">
        <v>93</v>
      </c>
      <c r="C88">
        <v>7</v>
      </c>
      <c r="D88">
        <v>3</v>
      </c>
      <c r="E88">
        <f t="shared" si="2"/>
        <v>391</v>
      </c>
      <c r="F88">
        <f t="shared" si="3"/>
        <v>397</v>
      </c>
    </row>
    <row r="89" spans="1:6" x14ac:dyDescent="0.25">
      <c r="A89" t="s">
        <v>273</v>
      </c>
      <c r="B89" t="s">
        <v>89</v>
      </c>
      <c r="C89">
        <v>13</v>
      </c>
      <c r="D89">
        <v>4</v>
      </c>
      <c r="E89">
        <f t="shared" si="2"/>
        <v>404</v>
      </c>
      <c r="F89">
        <f t="shared" si="3"/>
        <v>401</v>
      </c>
    </row>
    <row r="90" spans="1:6" x14ac:dyDescent="0.25">
      <c r="A90" t="s">
        <v>273</v>
      </c>
      <c r="B90" t="s">
        <v>85</v>
      </c>
      <c r="C90">
        <v>2</v>
      </c>
      <c r="D90">
        <v>5</v>
      </c>
      <c r="E90">
        <f t="shared" si="2"/>
        <v>406</v>
      </c>
      <c r="F90">
        <f t="shared" si="3"/>
        <v>406</v>
      </c>
    </row>
    <row r="91" spans="1:6" x14ac:dyDescent="0.25">
      <c r="A91" t="s">
        <v>273</v>
      </c>
      <c r="B91" t="s">
        <v>81</v>
      </c>
      <c r="C91">
        <v>4</v>
      </c>
      <c r="D91">
        <v>1</v>
      </c>
      <c r="E91">
        <f t="shared" si="2"/>
        <v>410</v>
      </c>
      <c r="F91">
        <f t="shared" si="3"/>
        <v>407</v>
      </c>
    </row>
    <row r="92" spans="1:6" x14ac:dyDescent="0.25">
      <c r="A92" t="s">
        <v>273</v>
      </c>
      <c r="B92" t="s">
        <v>78</v>
      </c>
      <c r="C92">
        <v>4</v>
      </c>
      <c r="D92">
        <v>3</v>
      </c>
      <c r="E92">
        <f t="shared" si="2"/>
        <v>414</v>
      </c>
      <c r="F92">
        <f t="shared" si="3"/>
        <v>410</v>
      </c>
    </row>
    <row r="93" spans="1:6" x14ac:dyDescent="0.25">
      <c r="A93" t="s">
        <v>273</v>
      </c>
      <c r="B93" t="s">
        <v>73</v>
      </c>
      <c r="C93">
        <v>2</v>
      </c>
      <c r="D93">
        <v>1</v>
      </c>
      <c r="E93">
        <f t="shared" si="2"/>
        <v>416</v>
      </c>
      <c r="F93">
        <f t="shared" si="3"/>
        <v>411</v>
      </c>
    </row>
    <row r="94" spans="1:6" x14ac:dyDescent="0.25">
      <c r="A94" t="s">
        <v>273</v>
      </c>
      <c r="B94" t="s">
        <v>69</v>
      </c>
      <c r="C94">
        <v>2</v>
      </c>
      <c r="D94">
        <v>3</v>
      </c>
      <c r="E94">
        <f t="shared" si="2"/>
        <v>418</v>
      </c>
      <c r="F94">
        <f t="shared" si="3"/>
        <v>414</v>
      </c>
    </row>
    <row r="95" spans="1:6" x14ac:dyDescent="0.25">
      <c r="A95" t="s">
        <v>273</v>
      </c>
      <c r="B95" t="s">
        <v>65</v>
      </c>
      <c r="C95">
        <v>6</v>
      </c>
      <c r="D95">
        <v>8</v>
      </c>
      <c r="E95">
        <f t="shared" si="2"/>
        <v>424</v>
      </c>
      <c r="F95">
        <f t="shared" si="3"/>
        <v>422</v>
      </c>
    </row>
    <row r="96" spans="1:6" x14ac:dyDescent="0.25">
      <c r="A96" t="s">
        <v>273</v>
      </c>
      <c r="B96" t="s">
        <v>60</v>
      </c>
      <c r="C96">
        <v>4</v>
      </c>
      <c r="D96">
        <v>6</v>
      </c>
      <c r="E96">
        <f t="shared" si="2"/>
        <v>428</v>
      </c>
      <c r="F96">
        <f t="shared" si="3"/>
        <v>428</v>
      </c>
    </row>
    <row r="97" spans="1:6" x14ac:dyDescent="0.25">
      <c r="A97" t="s">
        <v>273</v>
      </c>
      <c r="B97" t="s">
        <v>53</v>
      </c>
      <c r="C97">
        <v>15</v>
      </c>
      <c r="D97">
        <v>6</v>
      </c>
      <c r="E97">
        <f t="shared" si="2"/>
        <v>443</v>
      </c>
      <c r="F97">
        <f t="shared" si="3"/>
        <v>434</v>
      </c>
    </row>
    <row r="98" spans="1:6" x14ac:dyDescent="0.25">
      <c r="A98" t="s">
        <v>273</v>
      </c>
      <c r="B98" t="s">
        <v>53</v>
      </c>
      <c r="C98">
        <v>3</v>
      </c>
      <c r="D98">
        <v>8</v>
      </c>
      <c r="E98">
        <f t="shared" si="2"/>
        <v>446</v>
      </c>
      <c r="F98">
        <f t="shared" si="3"/>
        <v>442</v>
      </c>
    </row>
    <row r="99" spans="1:6" x14ac:dyDescent="0.25">
      <c r="A99" t="s">
        <v>273</v>
      </c>
      <c r="B99" t="s">
        <v>50</v>
      </c>
      <c r="C99">
        <v>2</v>
      </c>
      <c r="D99">
        <v>4</v>
      </c>
      <c r="E99">
        <f t="shared" si="2"/>
        <v>448</v>
      </c>
      <c r="F99">
        <f t="shared" si="3"/>
        <v>446</v>
      </c>
    </row>
    <row r="100" spans="1:6" x14ac:dyDescent="0.25">
      <c r="A100" t="s">
        <v>273</v>
      </c>
      <c r="B100" t="s">
        <v>45</v>
      </c>
      <c r="C100">
        <v>5</v>
      </c>
      <c r="D100">
        <v>8</v>
      </c>
      <c r="E100">
        <f t="shared" si="2"/>
        <v>453</v>
      </c>
      <c r="F100">
        <f t="shared" si="3"/>
        <v>454</v>
      </c>
    </row>
    <row r="101" spans="1:6" x14ac:dyDescent="0.25">
      <c r="A101" t="s">
        <v>273</v>
      </c>
      <c r="B101" t="s">
        <v>33</v>
      </c>
      <c r="C101">
        <v>3</v>
      </c>
      <c r="D101">
        <v>4</v>
      </c>
      <c r="E101">
        <f t="shared" si="2"/>
        <v>456</v>
      </c>
      <c r="F101">
        <f t="shared" si="3"/>
        <v>458</v>
      </c>
    </row>
    <row r="102" spans="1:6" x14ac:dyDescent="0.25">
      <c r="A102" t="s">
        <v>273</v>
      </c>
      <c r="B102" t="s">
        <v>29</v>
      </c>
      <c r="C102">
        <v>2</v>
      </c>
      <c r="D102">
        <v>1</v>
      </c>
      <c r="E102">
        <f t="shared" si="2"/>
        <v>458</v>
      </c>
      <c r="F102">
        <f t="shared" si="3"/>
        <v>459</v>
      </c>
    </row>
    <row r="103" spans="1:6" x14ac:dyDescent="0.25">
      <c r="A103" t="s">
        <v>273</v>
      </c>
      <c r="B103" t="s">
        <v>24</v>
      </c>
      <c r="C103">
        <v>5</v>
      </c>
      <c r="D103">
        <v>2</v>
      </c>
      <c r="E103">
        <f t="shared" si="2"/>
        <v>463</v>
      </c>
      <c r="F103">
        <f t="shared" si="3"/>
        <v>461</v>
      </c>
    </row>
    <row r="104" spans="1:6" x14ac:dyDescent="0.25">
      <c r="A104" t="s">
        <v>273</v>
      </c>
      <c r="B104" t="s">
        <v>18</v>
      </c>
      <c r="C104">
        <v>4</v>
      </c>
      <c r="D104">
        <v>1</v>
      </c>
      <c r="E104">
        <f t="shared" si="2"/>
        <v>467</v>
      </c>
      <c r="F104">
        <f t="shared" si="3"/>
        <v>462</v>
      </c>
    </row>
    <row r="105" spans="1:6" x14ac:dyDescent="0.25">
      <c r="A105" t="s">
        <v>273</v>
      </c>
      <c r="B105" t="s">
        <v>12</v>
      </c>
      <c r="C105">
        <v>4</v>
      </c>
      <c r="D105">
        <v>7</v>
      </c>
      <c r="E105">
        <f t="shared" si="2"/>
        <v>471</v>
      </c>
      <c r="F105">
        <f t="shared" si="3"/>
        <v>469</v>
      </c>
    </row>
    <row r="106" spans="1:6" x14ac:dyDescent="0.25">
      <c r="A106" t="s">
        <v>273</v>
      </c>
      <c r="B106" t="s">
        <v>7</v>
      </c>
      <c r="C106">
        <v>1</v>
      </c>
      <c r="D106">
        <v>3</v>
      </c>
      <c r="E106">
        <f t="shared" si="2"/>
        <v>472</v>
      </c>
      <c r="F106">
        <f t="shared" si="3"/>
        <v>472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Sport Scores-RAW</vt:lpstr>
      <vt:lpstr>Sports Scores</vt:lpstr>
      <vt:lpstr>Chart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lab</cp:lastModifiedBy>
  <dcterms:created xsi:type="dcterms:W3CDTF">2018-05-07T21:22:57Z</dcterms:created>
  <dcterms:modified xsi:type="dcterms:W3CDTF">2019-02-07T01:11:13Z</dcterms:modified>
</cp:coreProperties>
</file>